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Professional\Desktop\ОТЧЕТЫ 2026\отчет по мун.программе за 1 кв окончат\"/>
    </mc:Choice>
  </mc:AlternateContent>
  <xr:revisionPtr revIDLastSave="0" documentId="13_ncr:1_{D7581AD2-3161-4E70-BC24-FD186039F9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тчет ПРОГРАММ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9" i="1" l="1"/>
  <c r="P33" i="1"/>
  <c r="P35" i="1"/>
  <c r="P36" i="1"/>
  <c r="P38" i="1"/>
  <c r="P41" i="1"/>
  <c r="P42" i="1"/>
  <c r="P43" i="1"/>
  <c r="P44" i="1"/>
  <c r="P45" i="1"/>
  <c r="P46" i="1"/>
  <c r="P47" i="1"/>
  <c r="N45" i="1"/>
  <c r="L34" i="1"/>
  <c r="M37" i="1"/>
  <c r="L37" i="1"/>
  <c r="P37" i="1" s="1"/>
  <c r="N37" i="1"/>
  <c r="N51" i="1"/>
  <c r="O49" i="1"/>
  <c r="P49" i="1" s="1"/>
  <c r="O51" i="1"/>
  <c r="P51" i="1" s="1"/>
  <c r="N49" i="1"/>
  <c r="N32" i="1" s="1"/>
  <c r="O32" i="1" l="1"/>
  <c r="P32" i="1" s="1"/>
  <c r="N50" i="1"/>
  <c r="N31" i="1"/>
  <c r="O31" i="1"/>
  <c r="O40" i="1"/>
  <c r="P40" i="1" s="1"/>
  <c r="N40" i="1"/>
  <c r="O34" i="1"/>
  <c r="P34" i="1" s="1"/>
  <c r="N34" i="1"/>
  <c r="M34" i="1"/>
  <c r="M30" i="1" s="1"/>
  <c r="M31" i="1"/>
  <c r="L31" i="1"/>
  <c r="L30" i="1"/>
  <c r="O30" i="1" l="1"/>
  <c r="P30" i="1" s="1"/>
  <c r="P31" i="1"/>
  <c r="N30" i="1"/>
  <c r="N48" i="1"/>
  <c r="O48" i="1"/>
  <c r="P48" i="1" s="1"/>
  <c r="O50" i="1"/>
  <c r="P50" i="1" s="1"/>
</calcChain>
</file>

<file path=xl/sharedStrings.xml><?xml version="1.0" encoding="utf-8"?>
<sst xmlns="http://schemas.openxmlformats.org/spreadsheetml/2006/main" count="109" uniqueCount="73">
  <si>
    <t>ОТЧЕТ</t>
  </si>
  <si>
    <t>УТВЕРЖДЕН</t>
  </si>
  <si>
    <t>за I квартал 2026 года</t>
  </si>
  <si>
    <t>№
п/п</t>
  </si>
  <si>
    <t>Статус фактического/ прогнозного значения за отчетный период</t>
  </si>
  <si>
    <t>Наименование показателя</t>
  </si>
  <si>
    <t>Уровень показателя</t>
  </si>
  <si>
    <t>Признак возрастания/ убывания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</si>
  <si>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</si>
  <si>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</si>
  <si>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</si>
  <si>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</si>
  <si>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</si>
  <si>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</si>
  <si>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Информационная система</t>
  </si>
  <si>
    <t>Комментарий</t>
  </si>
  <si>
    <t>1.1.</t>
  </si>
  <si>
    <t>1.2.</t>
  </si>
  <si>
    <t>Объем финансового обеспечения, тыс. рублей</t>
  </si>
  <si>
    <t>Исполнение, тыс. рублей</t>
  </si>
  <si>
    <t>Процент исполнения</t>
  </si>
  <si>
    <t>Предусмотрено паспортом</t>
  </si>
  <si>
    <t>Сводная бюджетная роспись</t>
  </si>
  <si>
    <t>Лимиты бюджетных обязательств</t>
  </si>
  <si>
    <t>Принятые бюджетные обязательства</t>
  </si>
  <si>
    <t>Кассовое
исполнение</t>
  </si>
  <si>
    <t>Областной бюджет</t>
  </si>
  <si>
    <t>Местный бюджет</t>
  </si>
  <si>
    <t>Внебюджетные источники</t>
  </si>
  <si>
    <t>О ХОДЕ РЕАЛИЗАЦИИ МУНИЦИПАЛЬНОЙ ПРОГРАММЫ</t>
  </si>
  <si>
    <t>1. Сведения о достижении показателей муниципальной программы</t>
  </si>
  <si>
    <t>Прогнозное значение на конец текущего года</t>
  </si>
  <si>
    <t>2. Сведения об исполнении бюджетных ассигнований, предусмотренных на финансовое обеспечение реализации муниципальной программы</t>
  </si>
  <si>
    <t>Наименование муниципальной программы, структурного элемента и источника финансового обеспечения</t>
  </si>
  <si>
    <t xml:space="preserve">  Дата утверждения отчета: 10.04.2026</t>
  </si>
  <si>
    <t>1. Цель муниципальной программы  «Увеличение число перевезенных за год пассажиров городским пассажирским транспортом 
до 155,9 млн. чел. к концу 2035 года»</t>
  </si>
  <si>
    <t>Число перевезенных 
за год пассажиров городским 
пассажирским 
транспортом</t>
  </si>
  <si>
    <t>ССЭР</t>
  </si>
  <si>
    <t>возрастающий</t>
  </si>
  <si>
    <t>млн. чел.</t>
  </si>
  <si>
    <t>-</t>
  </si>
  <si>
    <t>Доля автомобильных 
дорог, соответствующих 
нормативным 
требованиям, 
в их общей 
протяженности</t>
  </si>
  <si>
    <t>ССЭ
МПР</t>
  </si>
  <si>
    <t>%</t>
  </si>
  <si>
    <t>2.	Цель муниципальной программы «Увеличение доли автомобильных дорог, соответствующих нормативным требованиям, 
в их общей протяженности до 70% к концу 2035 года»</t>
  </si>
  <si>
    <t>3. Цель муниципальной программы «Уменьшение смертности в результате дорожно-транспортных происшествий, случаев на 100 тыс. населения не более 0 к концу 2035 года»</t>
  </si>
  <si>
    <t>1.3.</t>
  </si>
  <si>
    <t>Смертность 
в результате 
дорожно-транспортных 
происшествий, случаев 
на 100 тыс. населения</t>
  </si>
  <si>
    <t>убывающий</t>
  </si>
  <si>
    <t>случаев</t>
  </si>
  <si>
    <t>не более 3,5</t>
  </si>
  <si>
    <t>4. Цель муниципальной программы «Увеличение доли безэмиссионного подвижного состава в совокупном парке транспортных средств, осуществляющих
перевозки пассажиров и багажа по муниципальным маршрутам регулярных перевозок до 18 % к концу 2035 года»</t>
  </si>
  <si>
    <t>1.4.</t>
  </si>
  <si>
    <t>Доля безэмиссионного 
подвижного состава 
в совокупном парке 
транспортных средств, 
осуществляющих 
перевозки пассажиров 
и багажа 
по муниципальным маршрутам регулярных 
перевозок</t>
  </si>
  <si>
    <t>ПМП</t>
  </si>
  <si>
    <t>«Развитие и эксплуатация транспортной инфраструктуры и пассажирского транспорта города Ростова-на-Дону»</t>
  </si>
  <si>
    <t>Муниципальный проект «Региональная и местная дорожная сеть»в рамках регионального проекта«Региональная и местная дорожная сеть «(Ростовская область)»по национальному проекту«Инфраструктура для жизни» (всего), в том числе:</t>
  </si>
  <si>
    <t>Муниципальный проект «Развитие дорожно-транспортной инфраструктуры» (всего), в том числе:</t>
  </si>
  <si>
    <t>Муниципальный проект «Жилье»</t>
  </si>
  <si>
    <t>Комплекс процессных мероприятий «Руководство и управление в сфере транспорта и развития дорожного хозяйства» (всего), в том числе:</t>
  </si>
  <si>
    <t>Комплекс процессных мероприятий «Развитие городского пассажирского транспорта и транспортной инфраструктуры города Ростова-на- Дону» (всего), в том числе:</t>
  </si>
  <si>
    <t>Комплекс процессных мероприятий «Развитие, эксплуатацияи благоустройство улично-дорожной сети города Ростова-на-Дону, повышение уровня безопасности дорожного движения» (всего), в том числе:</t>
  </si>
  <si>
    <t>Оплата по заключенным контрактам осуществляется по факту выполнения работ до конца года. Заключение соглашений на изъятие земельных участков во 2-4 кварталах с последующей оплатой до конца года.</t>
  </si>
  <si>
    <t>Оплата по заключенным контрактам осуществляется по факту выполнения работ до конца года. Заключение контрактов во 2-4 кварталах с последующей оплатой до конца года.</t>
  </si>
  <si>
    <t>Заключение контрактов во 2-4 кварталах с последующей оплатой до конца года.</t>
  </si>
  <si>
    <t>Оплата по заключенным контрактам осуществляется по факту выполнения работ до конца года.  Заключение контрактов во 2-4 кварталах с последующей оплатой до конца года.</t>
  </si>
  <si>
    <t xml:space="preserve">В.А. Атоян </t>
  </si>
  <si>
    <t>И.о. директора Департамента автомобильных дорог и организации дорожного движения города Ростова-на-Дону</t>
  </si>
  <si>
    <t>В декабре 2025 года Губернатором Ростовской области в адрес Правительства РФ, Министерства транспорта РФ и государственной корпорации развития «ВЭБ.РФ» направлены письма о рассмотрении возможности исключить Ростовскую область из реализации инфраструктурных проектов в области комплексного развития городского электрического транспорта и намерении приступить 
к расторжению заключенного Концессионного соглашения на реализацию инфраструктурного проекта «Модернизация и создание инфраструктуры трамвая в городе Ростове-на-Дону».
В настоящее время ведутся переговоры о досрочном расторжении Концессионного соглашения на реализацию инфраструктурного проекта «Модернизация и создание инфраструктуры трамвая в городе Ростове-на-Дону»  по соглашению сторон.</t>
  </si>
  <si>
    <t>На сумму  266 248,0 т.р. контракты заключены, оплата будет проведена по мере поступления средств областного бюджета. На сумму 1 343 450,9 т.р. проводятся конкурсные процедуры, оплата по заключенным контрактам осуществляется по факту выполнения работ до конца года</t>
  </si>
  <si>
    <t>В декабре 2025 года Губернатором Ростовской области в адрес Правительства РФ, Министерства транспорта РФ и государственной корпорации развития «ВЭБ.РФ» направлены письма о рассмотрении возможности исключить Ростовскую область из реализации инфраструктурных проектов в области комплексного развития городского электрического транспорта и намерении приступить 
к расторжению заключенного Концессионного соглашения на реализацию инфраструктурного проекта «Модернизация и создание инфраструктуры трамвая в городе Ростове-на-Дону».
В настоящее время ведутся переговоры о досрочном расторжении Концессионного соглашения на реализацию инфраструктурного проекта «Модернизация и создание инфраструктуры трамвая в городе Ростове-на-Дону» на сумму      639 766,2 тыс. рублей по соглашению сторон.                                                Оплата по заключенным соглашениям осуществляется по факту выполнения работ до конца года.</t>
  </si>
  <si>
    <t>Муниципальная программа «Развитие и эксплуатация транспортной инфраструктуры и пассажирского транспорта города Ростова-на-Дону» (всего), в том числе:</t>
  </si>
  <si>
    <t>Муниципальный проект «Развитие общественного транспорта» (всего), в том числе: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</si>
</sst>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color theme="1"/>
      <name val="Calibri"/>
      <family val="2"/>
      <scheme val="minor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1" fillId="0" borderId="6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7" fillId="0" borderId="16" xfId="0" applyFont="1" applyBorder="1" applyAlignment="1">
      <alignment horizontal="center" vertical="top"/>
    </xf>
    <xf numFmtId="0" fontId="8" fillId="0" borderId="0" xfId="0" applyFont="1"/>
    <xf numFmtId="0" fontId="4" fillId="0" borderId="10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/>
    </xf>
    <xf numFmtId="0" fontId="7" fillId="0" borderId="17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164" fontId="7" fillId="0" borderId="16" xfId="0" applyNumberFormat="1" applyFont="1" applyBorder="1" applyAlignment="1">
      <alignment horizontal="center" vertical="top"/>
    </xf>
    <xf numFmtId="4" fontId="8" fillId="0" borderId="0" xfId="0" applyNumberFormat="1" applyFont="1"/>
    <xf numFmtId="165" fontId="4" fillId="0" borderId="10" xfId="0" applyNumberFormat="1" applyFont="1" applyBorder="1" applyAlignment="1">
      <alignment horizontal="center" vertical="top" wrapText="1"/>
    </xf>
    <xf numFmtId="165" fontId="4" fillId="2" borderId="10" xfId="0" applyNumberFormat="1" applyFont="1" applyFill="1" applyBorder="1" applyAlignment="1">
      <alignment horizontal="center" vertical="top" wrapText="1"/>
    </xf>
    <xf numFmtId="165" fontId="10" fillId="2" borderId="10" xfId="0" applyNumberFormat="1" applyFont="1" applyFill="1" applyBorder="1" applyAlignment="1">
      <alignment horizontal="center" vertical="top" wrapText="1"/>
    </xf>
    <xf numFmtId="0" fontId="7" fillId="3" borderId="16" xfId="0" applyFont="1" applyFill="1" applyBorder="1" applyAlignment="1">
      <alignment horizontal="center" vertical="top"/>
    </xf>
    <xf numFmtId="164" fontId="8" fillId="0" borderId="0" xfId="0" applyNumberFormat="1" applyFont="1"/>
    <xf numFmtId="0" fontId="1" fillId="0" borderId="1" xfId="0" applyFont="1" applyBorder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164" fontId="4" fillId="0" borderId="11" xfId="0" applyNumberFormat="1" applyFont="1" applyBorder="1" applyAlignment="1">
      <alignment horizontal="center" vertical="top" wrapText="1"/>
    </xf>
    <xf numFmtId="164" fontId="4" fillId="0" borderId="12" xfId="0" applyNumberFormat="1" applyFont="1" applyBorder="1" applyAlignment="1">
      <alignment horizontal="center" vertical="top" wrapText="1"/>
    </xf>
    <xf numFmtId="0" fontId="4" fillId="0" borderId="11" xfId="0" applyFont="1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4" fontId="4" fillId="0" borderId="10" xfId="0" applyNumberFormat="1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center" vertical="top"/>
    </xf>
    <xf numFmtId="0" fontId="4" fillId="2" borderId="14" xfId="0" applyFont="1" applyFill="1" applyBorder="1" applyAlignment="1">
      <alignment horizontal="left" vertical="top" wrapText="1"/>
    </xf>
    <xf numFmtId="0" fontId="0" fillId="2" borderId="20" xfId="0" applyFill="1" applyBorder="1" applyAlignment="1">
      <alignment horizontal="left" vertical="top" wrapText="1"/>
    </xf>
    <xf numFmtId="0" fontId="0" fillId="2" borderId="15" xfId="0" applyFill="1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0" fillId="2" borderId="19" xfId="0" applyFill="1" applyBorder="1" applyAlignment="1">
      <alignment horizontal="left" vertical="top" wrapText="1"/>
    </xf>
    <xf numFmtId="0" fontId="0" fillId="2" borderId="12" xfId="0" applyFill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4" fillId="4" borderId="11" xfId="0" applyFont="1" applyFill="1" applyBorder="1" applyAlignment="1">
      <alignment horizontal="left" vertical="top" wrapText="1"/>
    </xf>
    <xf numFmtId="0" fontId="0" fillId="4" borderId="19" xfId="0" applyFill="1" applyBorder="1" applyAlignment="1">
      <alignment horizontal="left" vertical="top" wrapText="1"/>
    </xf>
    <xf numFmtId="0" fontId="0" fillId="4" borderId="12" xfId="0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/>
    </xf>
    <xf numFmtId="0" fontId="7" fillId="0" borderId="17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/>
    </xf>
    <xf numFmtId="0" fontId="7" fillId="0" borderId="17" xfId="0" applyFont="1" applyBorder="1" applyAlignment="1">
      <alignment horizontal="center" vertical="top"/>
    </xf>
    <xf numFmtId="0" fontId="7" fillId="0" borderId="16" xfId="0" applyFont="1" applyBorder="1" applyAlignment="1">
      <alignment horizontal="center" vertical="top"/>
    </xf>
    <xf numFmtId="164" fontId="7" fillId="0" borderId="17" xfId="0" applyNumberFormat="1" applyFont="1" applyBorder="1" applyAlignment="1">
      <alignment horizontal="center" vertical="top"/>
    </xf>
    <xf numFmtId="164" fontId="7" fillId="0" borderId="18" xfId="0" applyNumberFormat="1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/>
    </xf>
    <xf numFmtId="0" fontId="6" fillId="0" borderId="18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3" fillId="0" borderId="6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4" fillId="0" borderId="6" xfId="0" applyFont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4" fillId="0" borderId="7" xfId="0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9" fillId="0" borderId="7" xfId="0" applyFont="1" applyBorder="1" applyAlignment="1">
      <alignment horizontal="center" vertical="top"/>
    </xf>
    <xf numFmtId="0" fontId="9" fillId="0" borderId="18" xfId="0" applyFont="1" applyBorder="1" applyAlignment="1">
      <alignment horizontal="center" vertical="top"/>
    </xf>
    <xf numFmtId="0" fontId="4" fillId="0" borderId="17" xfId="0" applyFont="1" applyBorder="1" applyAlignment="1">
      <alignment horizontal="center" vertical="top"/>
    </xf>
    <xf numFmtId="0" fontId="11" fillId="0" borderId="7" xfId="0" applyFont="1" applyBorder="1" applyAlignment="1">
      <alignment horizontal="center" vertical="top"/>
    </xf>
    <xf numFmtId="0" fontId="11" fillId="0" borderId="18" xfId="0" applyFont="1" applyBorder="1" applyAlignment="1">
      <alignment horizontal="center" vertical="top"/>
    </xf>
    <xf numFmtId="0" fontId="4" fillId="0" borderId="17" xfId="0" applyFont="1" applyBorder="1" applyAlignment="1">
      <alignment horizontal="center" vertical="top" wrapText="1"/>
    </xf>
    <xf numFmtId="0" fontId="0" fillId="0" borderId="18" xfId="0" applyBorder="1" applyAlignment="1">
      <alignment horizontal="center" vertical="top"/>
    </xf>
    <xf numFmtId="4" fontId="4" fillId="2" borderId="10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52"/>
  <sheetViews>
    <sheetView tabSelected="1" topLeftCell="A46" zoomScale="80" zoomScaleNormal="80" workbookViewId="0">
      <selection activeCell="B45" sqref="B45:J45"/>
    </sheetView>
  </sheetViews>
  <sheetFormatPr defaultColWidth="8.7109375" defaultRowHeight="15" x14ac:dyDescent="0.25"/>
  <cols>
    <col min="1" max="1" width="5.140625" customWidth="1"/>
    <col min="2" max="2" width="9" customWidth="1"/>
    <col min="3" max="3" width="18.5703125" customWidth="1"/>
    <col min="4" max="4" width="23" customWidth="1"/>
    <col min="5" max="5" width="13.7109375" customWidth="1"/>
    <col min="6" max="6" width="19.28515625" customWidth="1"/>
    <col min="7" max="7" width="1.28515625" customWidth="1"/>
    <col min="8" max="8" width="17.7109375" customWidth="1"/>
    <col min="9" max="9" width="19.28515625" customWidth="1"/>
    <col min="10" max="10" width="14.28515625" customWidth="1"/>
    <col min="11" max="15" width="19.28515625" customWidth="1"/>
    <col min="16" max="16" width="9.85546875" customWidth="1"/>
    <col min="17" max="17" width="6.5703125" customWidth="1"/>
    <col min="18" max="18" width="18.42578125" customWidth="1"/>
    <col min="19" max="19" width="0.85546875" customWidth="1"/>
    <col min="20" max="20" width="21" customWidth="1"/>
    <col min="21" max="21" width="13.5703125" customWidth="1"/>
    <col min="22" max="22" width="5.7109375" customWidth="1"/>
    <col min="23" max="23" width="10.7109375" customWidth="1"/>
    <col min="24" max="24" width="18.42578125" bestFit="1" customWidth="1"/>
    <col min="257" max="257" width="5.140625" customWidth="1"/>
    <col min="258" max="258" width="9" customWidth="1"/>
    <col min="259" max="259" width="18.5703125" customWidth="1"/>
    <col min="260" max="260" width="23" customWidth="1"/>
    <col min="261" max="261" width="13.7109375" customWidth="1"/>
    <col min="262" max="262" width="19.28515625" customWidth="1"/>
    <col min="263" max="263" width="1.28515625" customWidth="1"/>
    <col min="264" max="264" width="17.7109375" customWidth="1"/>
    <col min="265" max="271" width="19.28515625" customWidth="1"/>
    <col min="272" max="272" width="5" customWidth="1"/>
    <col min="273" max="273" width="14.28515625" customWidth="1"/>
    <col min="274" max="274" width="18.42578125" customWidth="1"/>
    <col min="275" max="275" width="0.85546875" customWidth="1"/>
    <col min="276" max="276" width="21" customWidth="1"/>
    <col min="277" max="277" width="13.5703125" customWidth="1"/>
    <col min="278" max="278" width="5.7109375" customWidth="1"/>
    <col min="513" max="513" width="5.140625" customWidth="1"/>
    <col min="514" max="514" width="9" customWidth="1"/>
    <col min="515" max="515" width="18.5703125" customWidth="1"/>
    <col min="516" max="516" width="23" customWidth="1"/>
    <col min="517" max="517" width="13.7109375" customWidth="1"/>
    <col min="518" max="518" width="19.28515625" customWidth="1"/>
    <col min="519" max="519" width="1.28515625" customWidth="1"/>
    <col min="520" max="520" width="17.7109375" customWidth="1"/>
    <col min="521" max="527" width="19.28515625" customWidth="1"/>
    <col min="528" max="528" width="5" customWidth="1"/>
    <col min="529" max="529" width="14.28515625" customWidth="1"/>
    <col min="530" max="530" width="18.42578125" customWidth="1"/>
    <col min="531" max="531" width="0.85546875" customWidth="1"/>
    <col min="532" max="532" width="21" customWidth="1"/>
    <col min="533" max="533" width="13.5703125" customWidth="1"/>
    <col min="534" max="534" width="5.7109375" customWidth="1"/>
    <col min="769" max="769" width="5.140625" customWidth="1"/>
    <col min="770" max="770" width="9" customWidth="1"/>
    <col min="771" max="771" width="18.5703125" customWidth="1"/>
    <col min="772" max="772" width="23" customWidth="1"/>
    <col min="773" max="773" width="13.7109375" customWidth="1"/>
    <col min="774" max="774" width="19.28515625" customWidth="1"/>
    <col min="775" max="775" width="1.28515625" customWidth="1"/>
    <col min="776" max="776" width="17.7109375" customWidth="1"/>
    <col min="777" max="783" width="19.28515625" customWidth="1"/>
    <col min="784" max="784" width="5" customWidth="1"/>
    <col min="785" max="785" width="14.28515625" customWidth="1"/>
    <col min="786" max="786" width="18.42578125" customWidth="1"/>
    <col min="787" max="787" width="0.85546875" customWidth="1"/>
    <col min="788" max="788" width="21" customWidth="1"/>
    <col min="789" max="789" width="13.5703125" customWidth="1"/>
    <col min="790" max="790" width="5.7109375" customWidth="1"/>
    <col min="1025" max="1025" width="5.140625" customWidth="1"/>
    <col min="1026" max="1026" width="9" customWidth="1"/>
    <col min="1027" max="1027" width="18.5703125" customWidth="1"/>
    <col min="1028" max="1028" width="23" customWidth="1"/>
    <col min="1029" max="1029" width="13.7109375" customWidth="1"/>
    <col min="1030" max="1030" width="19.28515625" customWidth="1"/>
    <col min="1031" max="1031" width="1.28515625" customWidth="1"/>
    <col min="1032" max="1032" width="17.7109375" customWidth="1"/>
    <col min="1033" max="1039" width="19.28515625" customWidth="1"/>
    <col min="1040" max="1040" width="5" customWidth="1"/>
    <col min="1041" max="1041" width="14.28515625" customWidth="1"/>
    <col min="1042" max="1042" width="18.42578125" customWidth="1"/>
    <col min="1043" max="1043" width="0.85546875" customWidth="1"/>
    <col min="1044" max="1044" width="21" customWidth="1"/>
    <col min="1045" max="1045" width="13.5703125" customWidth="1"/>
    <col min="1046" max="1046" width="5.7109375" customWidth="1"/>
    <col min="1281" max="1281" width="5.140625" customWidth="1"/>
    <col min="1282" max="1282" width="9" customWidth="1"/>
    <col min="1283" max="1283" width="18.5703125" customWidth="1"/>
    <col min="1284" max="1284" width="23" customWidth="1"/>
    <col min="1285" max="1285" width="13.7109375" customWidth="1"/>
    <col min="1286" max="1286" width="19.28515625" customWidth="1"/>
    <col min="1287" max="1287" width="1.28515625" customWidth="1"/>
    <col min="1288" max="1288" width="17.7109375" customWidth="1"/>
    <col min="1289" max="1295" width="19.28515625" customWidth="1"/>
    <col min="1296" max="1296" width="5" customWidth="1"/>
    <col min="1297" max="1297" width="14.28515625" customWidth="1"/>
    <col min="1298" max="1298" width="18.42578125" customWidth="1"/>
    <col min="1299" max="1299" width="0.85546875" customWidth="1"/>
    <col min="1300" max="1300" width="21" customWidth="1"/>
    <col min="1301" max="1301" width="13.5703125" customWidth="1"/>
    <col min="1302" max="1302" width="5.7109375" customWidth="1"/>
    <col min="1537" max="1537" width="5.140625" customWidth="1"/>
    <col min="1538" max="1538" width="9" customWidth="1"/>
    <col min="1539" max="1539" width="18.5703125" customWidth="1"/>
    <col min="1540" max="1540" width="23" customWidth="1"/>
    <col min="1541" max="1541" width="13.7109375" customWidth="1"/>
    <col min="1542" max="1542" width="19.28515625" customWidth="1"/>
    <col min="1543" max="1543" width="1.28515625" customWidth="1"/>
    <col min="1544" max="1544" width="17.7109375" customWidth="1"/>
    <col min="1545" max="1551" width="19.28515625" customWidth="1"/>
    <col min="1552" max="1552" width="5" customWidth="1"/>
    <col min="1553" max="1553" width="14.28515625" customWidth="1"/>
    <col min="1554" max="1554" width="18.42578125" customWidth="1"/>
    <col min="1555" max="1555" width="0.85546875" customWidth="1"/>
    <col min="1556" max="1556" width="21" customWidth="1"/>
    <col min="1557" max="1557" width="13.5703125" customWidth="1"/>
    <col min="1558" max="1558" width="5.7109375" customWidth="1"/>
    <col min="1793" max="1793" width="5.140625" customWidth="1"/>
    <col min="1794" max="1794" width="9" customWidth="1"/>
    <col min="1795" max="1795" width="18.5703125" customWidth="1"/>
    <col min="1796" max="1796" width="23" customWidth="1"/>
    <col min="1797" max="1797" width="13.7109375" customWidth="1"/>
    <col min="1798" max="1798" width="19.28515625" customWidth="1"/>
    <col min="1799" max="1799" width="1.28515625" customWidth="1"/>
    <col min="1800" max="1800" width="17.7109375" customWidth="1"/>
    <col min="1801" max="1807" width="19.28515625" customWidth="1"/>
    <col min="1808" max="1808" width="5" customWidth="1"/>
    <col min="1809" max="1809" width="14.28515625" customWidth="1"/>
    <col min="1810" max="1810" width="18.42578125" customWidth="1"/>
    <col min="1811" max="1811" width="0.85546875" customWidth="1"/>
    <col min="1812" max="1812" width="21" customWidth="1"/>
    <col min="1813" max="1813" width="13.5703125" customWidth="1"/>
    <col min="1814" max="1814" width="5.7109375" customWidth="1"/>
    <col min="2049" max="2049" width="5.140625" customWidth="1"/>
    <col min="2050" max="2050" width="9" customWidth="1"/>
    <col min="2051" max="2051" width="18.5703125" customWidth="1"/>
    <col min="2052" max="2052" width="23" customWidth="1"/>
    <col min="2053" max="2053" width="13.7109375" customWidth="1"/>
    <col min="2054" max="2054" width="19.28515625" customWidth="1"/>
    <col min="2055" max="2055" width="1.28515625" customWidth="1"/>
    <col min="2056" max="2056" width="17.7109375" customWidth="1"/>
    <col min="2057" max="2063" width="19.28515625" customWidth="1"/>
    <col min="2064" max="2064" width="5" customWidth="1"/>
    <col min="2065" max="2065" width="14.28515625" customWidth="1"/>
    <col min="2066" max="2066" width="18.42578125" customWidth="1"/>
    <col min="2067" max="2067" width="0.85546875" customWidth="1"/>
    <col min="2068" max="2068" width="21" customWidth="1"/>
    <col min="2069" max="2069" width="13.5703125" customWidth="1"/>
    <col min="2070" max="2070" width="5.7109375" customWidth="1"/>
    <col min="2305" max="2305" width="5.140625" customWidth="1"/>
    <col min="2306" max="2306" width="9" customWidth="1"/>
    <col min="2307" max="2307" width="18.5703125" customWidth="1"/>
    <col min="2308" max="2308" width="23" customWidth="1"/>
    <col min="2309" max="2309" width="13.7109375" customWidth="1"/>
    <col min="2310" max="2310" width="19.28515625" customWidth="1"/>
    <col min="2311" max="2311" width="1.28515625" customWidth="1"/>
    <col min="2312" max="2312" width="17.7109375" customWidth="1"/>
    <col min="2313" max="2319" width="19.28515625" customWidth="1"/>
    <col min="2320" max="2320" width="5" customWidth="1"/>
    <col min="2321" max="2321" width="14.28515625" customWidth="1"/>
    <col min="2322" max="2322" width="18.42578125" customWidth="1"/>
    <col min="2323" max="2323" width="0.85546875" customWidth="1"/>
    <col min="2324" max="2324" width="21" customWidth="1"/>
    <col min="2325" max="2325" width="13.5703125" customWidth="1"/>
    <col min="2326" max="2326" width="5.7109375" customWidth="1"/>
    <col min="2561" max="2561" width="5.140625" customWidth="1"/>
    <col min="2562" max="2562" width="9" customWidth="1"/>
    <col min="2563" max="2563" width="18.5703125" customWidth="1"/>
    <col min="2564" max="2564" width="23" customWidth="1"/>
    <col min="2565" max="2565" width="13.7109375" customWidth="1"/>
    <col min="2566" max="2566" width="19.28515625" customWidth="1"/>
    <col min="2567" max="2567" width="1.28515625" customWidth="1"/>
    <col min="2568" max="2568" width="17.7109375" customWidth="1"/>
    <col min="2569" max="2575" width="19.28515625" customWidth="1"/>
    <col min="2576" max="2576" width="5" customWidth="1"/>
    <col min="2577" max="2577" width="14.28515625" customWidth="1"/>
    <col min="2578" max="2578" width="18.42578125" customWidth="1"/>
    <col min="2579" max="2579" width="0.85546875" customWidth="1"/>
    <col min="2580" max="2580" width="21" customWidth="1"/>
    <col min="2581" max="2581" width="13.5703125" customWidth="1"/>
    <col min="2582" max="2582" width="5.7109375" customWidth="1"/>
    <col min="2817" max="2817" width="5.140625" customWidth="1"/>
    <col min="2818" max="2818" width="9" customWidth="1"/>
    <col min="2819" max="2819" width="18.5703125" customWidth="1"/>
    <col min="2820" max="2820" width="23" customWidth="1"/>
    <col min="2821" max="2821" width="13.7109375" customWidth="1"/>
    <col min="2822" max="2822" width="19.28515625" customWidth="1"/>
    <col min="2823" max="2823" width="1.28515625" customWidth="1"/>
    <col min="2824" max="2824" width="17.7109375" customWidth="1"/>
    <col min="2825" max="2831" width="19.28515625" customWidth="1"/>
    <col min="2832" max="2832" width="5" customWidth="1"/>
    <col min="2833" max="2833" width="14.28515625" customWidth="1"/>
    <col min="2834" max="2834" width="18.42578125" customWidth="1"/>
    <col min="2835" max="2835" width="0.85546875" customWidth="1"/>
    <col min="2836" max="2836" width="21" customWidth="1"/>
    <col min="2837" max="2837" width="13.5703125" customWidth="1"/>
    <col min="2838" max="2838" width="5.7109375" customWidth="1"/>
    <col min="3073" max="3073" width="5.140625" customWidth="1"/>
    <col min="3074" max="3074" width="9" customWidth="1"/>
    <col min="3075" max="3075" width="18.5703125" customWidth="1"/>
    <col min="3076" max="3076" width="23" customWidth="1"/>
    <col min="3077" max="3077" width="13.7109375" customWidth="1"/>
    <col min="3078" max="3078" width="19.28515625" customWidth="1"/>
    <col min="3079" max="3079" width="1.28515625" customWidth="1"/>
    <col min="3080" max="3080" width="17.7109375" customWidth="1"/>
    <col min="3081" max="3087" width="19.28515625" customWidth="1"/>
    <col min="3088" max="3088" width="5" customWidth="1"/>
    <col min="3089" max="3089" width="14.28515625" customWidth="1"/>
    <col min="3090" max="3090" width="18.42578125" customWidth="1"/>
    <col min="3091" max="3091" width="0.85546875" customWidth="1"/>
    <col min="3092" max="3092" width="21" customWidth="1"/>
    <col min="3093" max="3093" width="13.5703125" customWidth="1"/>
    <col min="3094" max="3094" width="5.7109375" customWidth="1"/>
    <col min="3329" max="3329" width="5.140625" customWidth="1"/>
    <col min="3330" max="3330" width="9" customWidth="1"/>
    <col min="3331" max="3331" width="18.5703125" customWidth="1"/>
    <col min="3332" max="3332" width="23" customWidth="1"/>
    <col min="3333" max="3333" width="13.7109375" customWidth="1"/>
    <col min="3334" max="3334" width="19.28515625" customWidth="1"/>
    <col min="3335" max="3335" width="1.28515625" customWidth="1"/>
    <col min="3336" max="3336" width="17.7109375" customWidth="1"/>
    <col min="3337" max="3343" width="19.28515625" customWidth="1"/>
    <col min="3344" max="3344" width="5" customWidth="1"/>
    <col min="3345" max="3345" width="14.28515625" customWidth="1"/>
    <col min="3346" max="3346" width="18.42578125" customWidth="1"/>
    <col min="3347" max="3347" width="0.85546875" customWidth="1"/>
    <col min="3348" max="3348" width="21" customWidth="1"/>
    <col min="3349" max="3349" width="13.5703125" customWidth="1"/>
    <col min="3350" max="3350" width="5.7109375" customWidth="1"/>
    <col min="3585" max="3585" width="5.140625" customWidth="1"/>
    <col min="3586" max="3586" width="9" customWidth="1"/>
    <col min="3587" max="3587" width="18.5703125" customWidth="1"/>
    <col min="3588" max="3588" width="23" customWidth="1"/>
    <col min="3589" max="3589" width="13.7109375" customWidth="1"/>
    <col min="3590" max="3590" width="19.28515625" customWidth="1"/>
    <col min="3591" max="3591" width="1.28515625" customWidth="1"/>
    <col min="3592" max="3592" width="17.7109375" customWidth="1"/>
    <col min="3593" max="3599" width="19.28515625" customWidth="1"/>
    <col min="3600" max="3600" width="5" customWidth="1"/>
    <col min="3601" max="3601" width="14.28515625" customWidth="1"/>
    <col min="3602" max="3602" width="18.42578125" customWidth="1"/>
    <col min="3603" max="3603" width="0.85546875" customWidth="1"/>
    <col min="3604" max="3604" width="21" customWidth="1"/>
    <col min="3605" max="3605" width="13.5703125" customWidth="1"/>
    <col min="3606" max="3606" width="5.7109375" customWidth="1"/>
    <col min="3841" max="3841" width="5.140625" customWidth="1"/>
    <col min="3842" max="3842" width="9" customWidth="1"/>
    <col min="3843" max="3843" width="18.5703125" customWidth="1"/>
    <col min="3844" max="3844" width="23" customWidth="1"/>
    <col min="3845" max="3845" width="13.7109375" customWidth="1"/>
    <col min="3846" max="3846" width="19.28515625" customWidth="1"/>
    <col min="3847" max="3847" width="1.28515625" customWidth="1"/>
    <col min="3848" max="3848" width="17.7109375" customWidth="1"/>
    <col min="3849" max="3855" width="19.28515625" customWidth="1"/>
    <col min="3856" max="3856" width="5" customWidth="1"/>
    <col min="3857" max="3857" width="14.28515625" customWidth="1"/>
    <col min="3858" max="3858" width="18.42578125" customWidth="1"/>
    <col min="3859" max="3859" width="0.85546875" customWidth="1"/>
    <col min="3860" max="3860" width="21" customWidth="1"/>
    <col min="3861" max="3861" width="13.5703125" customWidth="1"/>
    <col min="3862" max="3862" width="5.7109375" customWidth="1"/>
    <col min="4097" max="4097" width="5.140625" customWidth="1"/>
    <col min="4098" max="4098" width="9" customWidth="1"/>
    <col min="4099" max="4099" width="18.5703125" customWidth="1"/>
    <col min="4100" max="4100" width="23" customWidth="1"/>
    <col min="4101" max="4101" width="13.7109375" customWidth="1"/>
    <col min="4102" max="4102" width="19.28515625" customWidth="1"/>
    <col min="4103" max="4103" width="1.28515625" customWidth="1"/>
    <col min="4104" max="4104" width="17.7109375" customWidth="1"/>
    <col min="4105" max="4111" width="19.28515625" customWidth="1"/>
    <col min="4112" max="4112" width="5" customWidth="1"/>
    <col min="4113" max="4113" width="14.28515625" customWidth="1"/>
    <col min="4114" max="4114" width="18.42578125" customWidth="1"/>
    <col min="4115" max="4115" width="0.85546875" customWidth="1"/>
    <col min="4116" max="4116" width="21" customWidth="1"/>
    <col min="4117" max="4117" width="13.5703125" customWidth="1"/>
    <col min="4118" max="4118" width="5.7109375" customWidth="1"/>
    <col min="4353" max="4353" width="5.140625" customWidth="1"/>
    <col min="4354" max="4354" width="9" customWidth="1"/>
    <col min="4355" max="4355" width="18.5703125" customWidth="1"/>
    <col min="4356" max="4356" width="23" customWidth="1"/>
    <col min="4357" max="4357" width="13.7109375" customWidth="1"/>
    <col min="4358" max="4358" width="19.28515625" customWidth="1"/>
    <col min="4359" max="4359" width="1.28515625" customWidth="1"/>
    <col min="4360" max="4360" width="17.7109375" customWidth="1"/>
    <col min="4361" max="4367" width="19.28515625" customWidth="1"/>
    <col min="4368" max="4368" width="5" customWidth="1"/>
    <col min="4369" max="4369" width="14.28515625" customWidth="1"/>
    <col min="4370" max="4370" width="18.42578125" customWidth="1"/>
    <col min="4371" max="4371" width="0.85546875" customWidth="1"/>
    <col min="4372" max="4372" width="21" customWidth="1"/>
    <col min="4373" max="4373" width="13.5703125" customWidth="1"/>
    <col min="4374" max="4374" width="5.7109375" customWidth="1"/>
    <col min="4609" max="4609" width="5.140625" customWidth="1"/>
    <col min="4610" max="4610" width="9" customWidth="1"/>
    <col min="4611" max="4611" width="18.5703125" customWidth="1"/>
    <col min="4612" max="4612" width="23" customWidth="1"/>
    <col min="4613" max="4613" width="13.7109375" customWidth="1"/>
    <col min="4614" max="4614" width="19.28515625" customWidth="1"/>
    <col min="4615" max="4615" width="1.28515625" customWidth="1"/>
    <col min="4616" max="4616" width="17.7109375" customWidth="1"/>
    <col min="4617" max="4623" width="19.28515625" customWidth="1"/>
    <col min="4624" max="4624" width="5" customWidth="1"/>
    <col min="4625" max="4625" width="14.28515625" customWidth="1"/>
    <col min="4626" max="4626" width="18.42578125" customWidth="1"/>
    <col min="4627" max="4627" width="0.85546875" customWidth="1"/>
    <col min="4628" max="4628" width="21" customWidth="1"/>
    <col min="4629" max="4629" width="13.5703125" customWidth="1"/>
    <col min="4630" max="4630" width="5.7109375" customWidth="1"/>
    <col min="4865" max="4865" width="5.140625" customWidth="1"/>
    <col min="4866" max="4866" width="9" customWidth="1"/>
    <col min="4867" max="4867" width="18.5703125" customWidth="1"/>
    <col min="4868" max="4868" width="23" customWidth="1"/>
    <col min="4869" max="4869" width="13.7109375" customWidth="1"/>
    <col min="4870" max="4870" width="19.28515625" customWidth="1"/>
    <col min="4871" max="4871" width="1.28515625" customWidth="1"/>
    <col min="4872" max="4872" width="17.7109375" customWidth="1"/>
    <col min="4873" max="4879" width="19.28515625" customWidth="1"/>
    <col min="4880" max="4880" width="5" customWidth="1"/>
    <col min="4881" max="4881" width="14.28515625" customWidth="1"/>
    <col min="4882" max="4882" width="18.42578125" customWidth="1"/>
    <col min="4883" max="4883" width="0.85546875" customWidth="1"/>
    <col min="4884" max="4884" width="21" customWidth="1"/>
    <col min="4885" max="4885" width="13.5703125" customWidth="1"/>
    <col min="4886" max="4886" width="5.7109375" customWidth="1"/>
    <col min="5121" max="5121" width="5.140625" customWidth="1"/>
    <col min="5122" max="5122" width="9" customWidth="1"/>
    <col min="5123" max="5123" width="18.5703125" customWidth="1"/>
    <col min="5124" max="5124" width="23" customWidth="1"/>
    <col min="5125" max="5125" width="13.7109375" customWidth="1"/>
    <col min="5126" max="5126" width="19.28515625" customWidth="1"/>
    <col min="5127" max="5127" width="1.28515625" customWidth="1"/>
    <col min="5128" max="5128" width="17.7109375" customWidth="1"/>
    <col min="5129" max="5135" width="19.28515625" customWidth="1"/>
    <col min="5136" max="5136" width="5" customWidth="1"/>
    <col min="5137" max="5137" width="14.28515625" customWidth="1"/>
    <col min="5138" max="5138" width="18.42578125" customWidth="1"/>
    <col min="5139" max="5139" width="0.85546875" customWidth="1"/>
    <col min="5140" max="5140" width="21" customWidth="1"/>
    <col min="5141" max="5141" width="13.5703125" customWidth="1"/>
    <col min="5142" max="5142" width="5.7109375" customWidth="1"/>
    <col min="5377" max="5377" width="5.140625" customWidth="1"/>
    <col min="5378" max="5378" width="9" customWidth="1"/>
    <col min="5379" max="5379" width="18.5703125" customWidth="1"/>
    <col min="5380" max="5380" width="23" customWidth="1"/>
    <col min="5381" max="5381" width="13.7109375" customWidth="1"/>
    <col min="5382" max="5382" width="19.28515625" customWidth="1"/>
    <col min="5383" max="5383" width="1.28515625" customWidth="1"/>
    <col min="5384" max="5384" width="17.7109375" customWidth="1"/>
    <col min="5385" max="5391" width="19.28515625" customWidth="1"/>
    <col min="5392" max="5392" width="5" customWidth="1"/>
    <col min="5393" max="5393" width="14.28515625" customWidth="1"/>
    <col min="5394" max="5394" width="18.42578125" customWidth="1"/>
    <col min="5395" max="5395" width="0.85546875" customWidth="1"/>
    <col min="5396" max="5396" width="21" customWidth="1"/>
    <col min="5397" max="5397" width="13.5703125" customWidth="1"/>
    <col min="5398" max="5398" width="5.7109375" customWidth="1"/>
    <col min="5633" max="5633" width="5.140625" customWidth="1"/>
    <col min="5634" max="5634" width="9" customWidth="1"/>
    <col min="5635" max="5635" width="18.5703125" customWidth="1"/>
    <col min="5636" max="5636" width="23" customWidth="1"/>
    <col min="5637" max="5637" width="13.7109375" customWidth="1"/>
    <col min="5638" max="5638" width="19.28515625" customWidth="1"/>
    <col min="5639" max="5639" width="1.28515625" customWidth="1"/>
    <col min="5640" max="5640" width="17.7109375" customWidth="1"/>
    <col min="5641" max="5647" width="19.28515625" customWidth="1"/>
    <col min="5648" max="5648" width="5" customWidth="1"/>
    <col min="5649" max="5649" width="14.28515625" customWidth="1"/>
    <col min="5650" max="5650" width="18.42578125" customWidth="1"/>
    <col min="5651" max="5651" width="0.85546875" customWidth="1"/>
    <col min="5652" max="5652" width="21" customWidth="1"/>
    <col min="5653" max="5653" width="13.5703125" customWidth="1"/>
    <col min="5654" max="5654" width="5.7109375" customWidth="1"/>
    <col min="5889" max="5889" width="5.140625" customWidth="1"/>
    <col min="5890" max="5890" width="9" customWidth="1"/>
    <col min="5891" max="5891" width="18.5703125" customWidth="1"/>
    <col min="5892" max="5892" width="23" customWidth="1"/>
    <col min="5893" max="5893" width="13.7109375" customWidth="1"/>
    <col min="5894" max="5894" width="19.28515625" customWidth="1"/>
    <col min="5895" max="5895" width="1.28515625" customWidth="1"/>
    <col min="5896" max="5896" width="17.7109375" customWidth="1"/>
    <col min="5897" max="5903" width="19.28515625" customWidth="1"/>
    <col min="5904" max="5904" width="5" customWidth="1"/>
    <col min="5905" max="5905" width="14.28515625" customWidth="1"/>
    <col min="5906" max="5906" width="18.42578125" customWidth="1"/>
    <col min="5907" max="5907" width="0.85546875" customWidth="1"/>
    <col min="5908" max="5908" width="21" customWidth="1"/>
    <col min="5909" max="5909" width="13.5703125" customWidth="1"/>
    <col min="5910" max="5910" width="5.7109375" customWidth="1"/>
    <col min="6145" max="6145" width="5.140625" customWidth="1"/>
    <col min="6146" max="6146" width="9" customWidth="1"/>
    <col min="6147" max="6147" width="18.5703125" customWidth="1"/>
    <col min="6148" max="6148" width="23" customWidth="1"/>
    <col min="6149" max="6149" width="13.7109375" customWidth="1"/>
    <col min="6150" max="6150" width="19.28515625" customWidth="1"/>
    <col min="6151" max="6151" width="1.28515625" customWidth="1"/>
    <col min="6152" max="6152" width="17.7109375" customWidth="1"/>
    <col min="6153" max="6159" width="19.28515625" customWidth="1"/>
    <col min="6160" max="6160" width="5" customWidth="1"/>
    <col min="6161" max="6161" width="14.28515625" customWidth="1"/>
    <col min="6162" max="6162" width="18.42578125" customWidth="1"/>
    <col min="6163" max="6163" width="0.85546875" customWidth="1"/>
    <col min="6164" max="6164" width="21" customWidth="1"/>
    <col min="6165" max="6165" width="13.5703125" customWidth="1"/>
    <col min="6166" max="6166" width="5.7109375" customWidth="1"/>
    <col min="6401" max="6401" width="5.140625" customWidth="1"/>
    <col min="6402" max="6402" width="9" customWidth="1"/>
    <col min="6403" max="6403" width="18.5703125" customWidth="1"/>
    <col min="6404" max="6404" width="23" customWidth="1"/>
    <col min="6405" max="6405" width="13.7109375" customWidth="1"/>
    <col min="6406" max="6406" width="19.28515625" customWidth="1"/>
    <col min="6407" max="6407" width="1.28515625" customWidth="1"/>
    <col min="6408" max="6408" width="17.7109375" customWidth="1"/>
    <col min="6409" max="6415" width="19.28515625" customWidth="1"/>
    <col min="6416" max="6416" width="5" customWidth="1"/>
    <col min="6417" max="6417" width="14.28515625" customWidth="1"/>
    <col min="6418" max="6418" width="18.42578125" customWidth="1"/>
    <col min="6419" max="6419" width="0.85546875" customWidth="1"/>
    <col min="6420" max="6420" width="21" customWidth="1"/>
    <col min="6421" max="6421" width="13.5703125" customWidth="1"/>
    <col min="6422" max="6422" width="5.7109375" customWidth="1"/>
    <col min="6657" max="6657" width="5.140625" customWidth="1"/>
    <col min="6658" max="6658" width="9" customWidth="1"/>
    <col min="6659" max="6659" width="18.5703125" customWidth="1"/>
    <col min="6660" max="6660" width="23" customWidth="1"/>
    <col min="6661" max="6661" width="13.7109375" customWidth="1"/>
    <col min="6662" max="6662" width="19.28515625" customWidth="1"/>
    <col min="6663" max="6663" width="1.28515625" customWidth="1"/>
    <col min="6664" max="6664" width="17.7109375" customWidth="1"/>
    <col min="6665" max="6671" width="19.28515625" customWidth="1"/>
    <col min="6672" max="6672" width="5" customWidth="1"/>
    <col min="6673" max="6673" width="14.28515625" customWidth="1"/>
    <col min="6674" max="6674" width="18.42578125" customWidth="1"/>
    <col min="6675" max="6675" width="0.85546875" customWidth="1"/>
    <col min="6676" max="6676" width="21" customWidth="1"/>
    <col min="6677" max="6677" width="13.5703125" customWidth="1"/>
    <col min="6678" max="6678" width="5.7109375" customWidth="1"/>
    <col min="6913" max="6913" width="5.140625" customWidth="1"/>
    <col min="6914" max="6914" width="9" customWidth="1"/>
    <col min="6915" max="6915" width="18.5703125" customWidth="1"/>
    <col min="6916" max="6916" width="23" customWidth="1"/>
    <col min="6917" max="6917" width="13.7109375" customWidth="1"/>
    <col min="6918" max="6918" width="19.28515625" customWidth="1"/>
    <col min="6919" max="6919" width="1.28515625" customWidth="1"/>
    <col min="6920" max="6920" width="17.7109375" customWidth="1"/>
    <col min="6921" max="6927" width="19.28515625" customWidth="1"/>
    <col min="6928" max="6928" width="5" customWidth="1"/>
    <col min="6929" max="6929" width="14.28515625" customWidth="1"/>
    <col min="6930" max="6930" width="18.42578125" customWidth="1"/>
    <col min="6931" max="6931" width="0.85546875" customWidth="1"/>
    <col min="6932" max="6932" width="21" customWidth="1"/>
    <col min="6933" max="6933" width="13.5703125" customWidth="1"/>
    <col min="6934" max="6934" width="5.7109375" customWidth="1"/>
    <col min="7169" max="7169" width="5.140625" customWidth="1"/>
    <col min="7170" max="7170" width="9" customWidth="1"/>
    <col min="7171" max="7171" width="18.5703125" customWidth="1"/>
    <col min="7172" max="7172" width="23" customWidth="1"/>
    <col min="7173" max="7173" width="13.7109375" customWidth="1"/>
    <col min="7174" max="7174" width="19.28515625" customWidth="1"/>
    <col min="7175" max="7175" width="1.28515625" customWidth="1"/>
    <col min="7176" max="7176" width="17.7109375" customWidth="1"/>
    <col min="7177" max="7183" width="19.28515625" customWidth="1"/>
    <col min="7184" max="7184" width="5" customWidth="1"/>
    <col min="7185" max="7185" width="14.28515625" customWidth="1"/>
    <col min="7186" max="7186" width="18.42578125" customWidth="1"/>
    <col min="7187" max="7187" width="0.85546875" customWidth="1"/>
    <col min="7188" max="7188" width="21" customWidth="1"/>
    <col min="7189" max="7189" width="13.5703125" customWidth="1"/>
    <col min="7190" max="7190" width="5.7109375" customWidth="1"/>
    <col min="7425" max="7425" width="5.140625" customWidth="1"/>
    <col min="7426" max="7426" width="9" customWidth="1"/>
    <col min="7427" max="7427" width="18.5703125" customWidth="1"/>
    <col min="7428" max="7428" width="23" customWidth="1"/>
    <col min="7429" max="7429" width="13.7109375" customWidth="1"/>
    <col min="7430" max="7430" width="19.28515625" customWidth="1"/>
    <col min="7431" max="7431" width="1.28515625" customWidth="1"/>
    <col min="7432" max="7432" width="17.7109375" customWidth="1"/>
    <col min="7433" max="7439" width="19.28515625" customWidth="1"/>
    <col min="7440" max="7440" width="5" customWidth="1"/>
    <col min="7441" max="7441" width="14.28515625" customWidth="1"/>
    <col min="7442" max="7442" width="18.42578125" customWidth="1"/>
    <col min="7443" max="7443" width="0.85546875" customWidth="1"/>
    <col min="7444" max="7444" width="21" customWidth="1"/>
    <col min="7445" max="7445" width="13.5703125" customWidth="1"/>
    <col min="7446" max="7446" width="5.7109375" customWidth="1"/>
    <col min="7681" max="7681" width="5.140625" customWidth="1"/>
    <col min="7682" max="7682" width="9" customWidth="1"/>
    <col min="7683" max="7683" width="18.5703125" customWidth="1"/>
    <col min="7684" max="7684" width="23" customWidth="1"/>
    <col min="7685" max="7685" width="13.7109375" customWidth="1"/>
    <col min="7686" max="7686" width="19.28515625" customWidth="1"/>
    <col min="7687" max="7687" width="1.28515625" customWidth="1"/>
    <col min="7688" max="7688" width="17.7109375" customWidth="1"/>
    <col min="7689" max="7695" width="19.28515625" customWidth="1"/>
    <col min="7696" max="7696" width="5" customWidth="1"/>
    <col min="7697" max="7697" width="14.28515625" customWidth="1"/>
    <col min="7698" max="7698" width="18.42578125" customWidth="1"/>
    <col min="7699" max="7699" width="0.85546875" customWidth="1"/>
    <col min="7700" max="7700" width="21" customWidth="1"/>
    <col min="7701" max="7701" width="13.5703125" customWidth="1"/>
    <col min="7702" max="7702" width="5.7109375" customWidth="1"/>
    <col min="7937" max="7937" width="5.140625" customWidth="1"/>
    <col min="7938" max="7938" width="9" customWidth="1"/>
    <col min="7939" max="7939" width="18.5703125" customWidth="1"/>
    <col min="7940" max="7940" width="23" customWidth="1"/>
    <col min="7941" max="7941" width="13.7109375" customWidth="1"/>
    <col min="7942" max="7942" width="19.28515625" customWidth="1"/>
    <col min="7943" max="7943" width="1.28515625" customWidth="1"/>
    <col min="7944" max="7944" width="17.7109375" customWidth="1"/>
    <col min="7945" max="7951" width="19.28515625" customWidth="1"/>
    <col min="7952" max="7952" width="5" customWidth="1"/>
    <col min="7953" max="7953" width="14.28515625" customWidth="1"/>
    <col min="7954" max="7954" width="18.42578125" customWidth="1"/>
    <col min="7955" max="7955" width="0.85546875" customWidth="1"/>
    <col min="7956" max="7956" width="21" customWidth="1"/>
    <col min="7957" max="7957" width="13.5703125" customWidth="1"/>
    <col min="7958" max="7958" width="5.7109375" customWidth="1"/>
    <col min="8193" max="8193" width="5.140625" customWidth="1"/>
    <col min="8194" max="8194" width="9" customWidth="1"/>
    <col min="8195" max="8195" width="18.5703125" customWidth="1"/>
    <col min="8196" max="8196" width="23" customWidth="1"/>
    <col min="8197" max="8197" width="13.7109375" customWidth="1"/>
    <col min="8198" max="8198" width="19.28515625" customWidth="1"/>
    <col min="8199" max="8199" width="1.28515625" customWidth="1"/>
    <col min="8200" max="8200" width="17.7109375" customWidth="1"/>
    <col min="8201" max="8207" width="19.28515625" customWidth="1"/>
    <col min="8208" max="8208" width="5" customWidth="1"/>
    <col min="8209" max="8209" width="14.28515625" customWidth="1"/>
    <col min="8210" max="8210" width="18.42578125" customWidth="1"/>
    <col min="8211" max="8211" width="0.85546875" customWidth="1"/>
    <col min="8212" max="8212" width="21" customWidth="1"/>
    <col min="8213" max="8213" width="13.5703125" customWidth="1"/>
    <col min="8214" max="8214" width="5.7109375" customWidth="1"/>
    <col min="8449" max="8449" width="5.140625" customWidth="1"/>
    <col min="8450" max="8450" width="9" customWidth="1"/>
    <col min="8451" max="8451" width="18.5703125" customWidth="1"/>
    <col min="8452" max="8452" width="23" customWidth="1"/>
    <col min="8453" max="8453" width="13.7109375" customWidth="1"/>
    <col min="8454" max="8454" width="19.28515625" customWidth="1"/>
    <col min="8455" max="8455" width="1.28515625" customWidth="1"/>
    <col min="8456" max="8456" width="17.7109375" customWidth="1"/>
    <col min="8457" max="8463" width="19.28515625" customWidth="1"/>
    <col min="8464" max="8464" width="5" customWidth="1"/>
    <col min="8465" max="8465" width="14.28515625" customWidth="1"/>
    <col min="8466" max="8466" width="18.42578125" customWidth="1"/>
    <col min="8467" max="8467" width="0.85546875" customWidth="1"/>
    <col min="8468" max="8468" width="21" customWidth="1"/>
    <col min="8469" max="8469" width="13.5703125" customWidth="1"/>
    <col min="8470" max="8470" width="5.7109375" customWidth="1"/>
    <col min="8705" max="8705" width="5.140625" customWidth="1"/>
    <col min="8706" max="8706" width="9" customWidth="1"/>
    <col min="8707" max="8707" width="18.5703125" customWidth="1"/>
    <col min="8708" max="8708" width="23" customWidth="1"/>
    <col min="8709" max="8709" width="13.7109375" customWidth="1"/>
    <col min="8710" max="8710" width="19.28515625" customWidth="1"/>
    <col min="8711" max="8711" width="1.28515625" customWidth="1"/>
    <col min="8712" max="8712" width="17.7109375" customWidth="1"/>
    <col min="8713" max="8719" width="19.28515625" customWidth="1"/>
    <col min="8720" max="8720" width="5" customWidth="1"/>
    <col min="8721" max="8721" width="14.28515625" customWidth="1"/>
    <col min="8722" max="8722" width="18.42578125" customWidth="1"/>
    <col min="8723" max="8723" width="0.85546875" customWidth="1"/>
    <col min="8724" max="8724" width="21" customWidth="1"/>
    <col min="8725" max="8725" width="13.5703125" customWidth="1"/>
    <col min="8726" max="8726" width="5.7109375" customWidth="1"/>
    <col min="8961" max="8961" width="5.140625" customWidth="1"/>
    <col min="8962" max="8962" width="9" customWidth="1"/>
    <col min="8963" max="8963" width="18.5703125" customWidth="1"/>
    <col min="8964" max="8964" width="23" customWidth="1"/>
    <col min="8965" max="8965" width="13.7109375" customWidth="1"/>
    <col min="8966" max="8966" width="19.28515625" customWidth="1"/>
    <col min="8967" max="8967" width="1.28515625" customWidth="1"/>
    <col min="8968" max="8968" width="17.7109375" customWidth="1"/>
    <col min="8969" max="8975" width="19.28515625" customWidth="1"/>
    <col min="8976" max="8976" width="5" customWidth="1"/>
    <col min="8977" max="8977" width="14.28515625" customWidth="1"/>
    <col min="8978" max="8978" width="18.42578125" customWidth="1"/>
    <col min="8979" max="8979" width="0.85546875" customWidth="1"/>
    <col min="8980" max="8980" width="21" customWidth="1"/>
    <col min="8981" max="8981" width="13.5703125" customWidth="1"/>
    <col min="8982" max="8982" width="5.7109375" customWidth="1"/>
    <col min="9217" max="9217" width="5.140625" customWidth="1"/>
    <col min="9218" max="9218" width="9" customWidth="1"/>
    <col min="9219" max="9219" width="18.5703125" customWidth="1"/>
    <col min="9220" max="9220" width="23" customWidth="1"/>
    <col min="9221" max="9221" width="13.7109375" customWidth="1"/>
    <col min="9222" max="9222" width="19.28515625" customWidth="1"/>
    <col min="9223" max="9223" width="1.28515625" customWidth="1"/>
    <col min="9224" max="9224" width="17.7109375" customWidth="1"/>
    <col min="9225" max="9231" width="19.28515625" customWidth="1"/>
    <col min="9232" max="9232" width="5" customWidth="1"/>
    <col min="9233" max="9233" width="14.28515625" customWidth="1"/>
    <col min="9234" max="9234" width="18.42578125" customWidth="1"/>
    <col min="9235" max="9235" width="0.85546875" customWidth="1"/>
    <col min="9236" max="9236" width="21" customWidth="1"/>
    <col min="9237" max="9237" width="13.5703125" customWidth="1"/>
    <col min="9238" max="9238" width="5.7109375" customWidth="1"/>
    <col min="9473" max="9473" width="5.140625" customWidth="1"/>
    <col min="9474" max="9474" width="9" customWidth="1"/>
    <col min="9475" max="9475" width="18.5703125" customWidth="1"/>
    <col min="9476" max="9476" width="23" customWidth="1"/>
    <col min="9477" max="9477" width="13.7109375" customWidth="1"/>
    <col min="9478" max="9478" width="19.28515625" customWidth="1"/>
    <col min="9479" max="9479" width="1.28515625" customWidth="1"/>
    <col min="9480" max="9480" width="17.7109375" customWidth="1"/>
    <col min="9481" max="9487" width="19.28515625" customWidth="1"/>
    <col min="9488" max="9488" width="5" customWidth="1"/>
    <col min="9489" max="9489" width="14.28515625" customWidth="1"/>
    <col min="9490" max="9490" width="18.42578125" customWidth="1"/>
    <col min="9491" max="9491" width="0.85546875" customWidth="1"/>
    <col min="9492" max="9492" width="21" customWidth="1"/>
    <col min="9493" max="9493" width="13.5703125" customWidth="1"/>
    <col min="9494" max="9494" width="5.7109375" customWidth="1"/>
    <col min="9729" max="9729" width="5.140625" customWidth="1"/>
    <col min="9730" max="9730" width="9" customWidth="1"/>
    <col min="9731" max="9731" width="18.5703125" customWidth="1"/>
    <col min="9732" max="9732" width="23" customWidth="1"/>
    <col min="9733" max="9733" width="13.7109375" customWidth="1"/>
    <col min="9734" max="9734" width="19.28515625" customWidth="1"/>
    <col min="9735" max="9735" width="1.28515625" customWidth="1"/>
    <col min="9736" max="9736" width="17.7109375" customWidth="1"/>
    <col min="9737" max="9743" width="19.28515625" customWidth="1"/>
    <col min="9744" max="9744" width="5" customWidth="1"/>
    <col min="9745" max="9745" width="14.28515625" customWidth="1"/>
    <col min="9746" max="9746" width="18.42578125" customWidth="1"/>
    <col min="9747" max="9747" width="0.85546875" customWidth="1"/>
    <col min="9748" max="9748" width="21" customWidth="1"/>
    <col min="9749" max="9749" width="13.5703125" customWidth="1"/>
    <col min="9750" max="9750" width="5.7109375" customWidth="1"/>
    <col min="9985" max="9985" width="5.140625" customWidth="1"/>
    <col min="9986" max="9986" width="9" customWidth="1"/>
    <col min="9987" max="9987" width="18.5703125" customWidth="1"/>
    <col min="9988" max="9988" width="23" customWidth="1"/>
    <col min="9989" max="9989" width="13.7109375" customWidth="1"/>
    <col min="9990" max="9990" width="19.28515625" customWidth="1"/>
    <col min="9991" max="9991" width="1.28515625" customWidth="1"/>
    <col min="9992" max="9992" width="17.7109375" customWidth="1"/>
    <col min="9993" max="9999" width="19.28515625" customWidth="1"/>
    <col min="10000" max="10000" width="5" customWidth="1"/>
    <col min="10001" max="10001" width="14.28515625" customWidth="1"/>
    <col min="10002" max="10002" width="18.42578125" customWidth="1"/>
    <col min="10003" max="10003" width="0.85546875" customWidth="1"/>
    <col min="10004" max="10004" width="21" customWidth="1"/>
    <col min="10005" max="10005" width="13.5703125" customWidth="1"/>
    <col min="10006" max="10006" width="5.7109375" customWidth="1"/>
    <col min="10241" max="10241" width="5.140625" customWidth="1"/>
    <col min="10242" max="10242" width="9" customWidth="1"/>
    <col min="10243" max="10243" width="18.5703125" customWidth="1"/>
    <col min="10244" max="10244" width="23" customWidth="1"/>
    <col min="10245" max="10245" width="13.7109375" customWidth="1"/>
    <col min="10246" max="10246" width="19.28515625" customWidth="1"/>
    <col min="10247" max="10247" width="1.28515625" customWidth="1"/>
    <col min="10248" max="10248" width="17.7109375" customWidth="1"/>
    <col min="10249" max="10255" width="19.28515625" customWidth="1"/>
    <col min="10256" max="10256" width="5" customWidth="1"/>
    <col min="10257" max="10257" width="14.28515625" customWidth="1"/>
    <col min="10258" max="10258" width="18.42578125" customWidth="1"/>
    <col min="10259" max="10259" width="0.85546875" customWidth="1"/>
    <col min="10260" max="10260" width="21" customWidth="1"/>
    <col min="10261" max="10261" width="13.5703125" customWidth="1"/>
    <col min="10262" max="10262" width="5.7109375" customWidth="1"/>
    <col min="10497" max="10497" width="5.140625" customWidth="1"/>
    <col min="10498" max="10498" width="9" customWidth="1"/>
    <col min="10499" max="10499" width="18.5703125" customWidth="1"/>
    <col min="10500" max="10500" width="23" customWidth="1"/>
    <col min="10501" max="10501" width="13.7109375" customWidth="1"/>
    <col min="10502" max="10502" width="19.28515625" customWidth="1"/>
    <col min="10503" max="10503" width="1.28515625" customWidth="1"/>
    <col min="10504" max="10504" width="17.7109375" customWidth="1"/>
    <col min="10505" max="10511" width="19.28515625" customWidth="1"/>
    <col min="10512" max="10512" width="5" customWidth="1"/>
    <col min="10513" max="10513" width="14.28515625" customWidth="1"/>
    <col min="10514" max="10514" width="18.42578125" customWidth="1"/>
    <col min="10515" max="10515" width="0.85546875" customWidth="1"/>
    <col min="10516" max="10516" width="21" customWidth="1"/>
    <col min="10517" max="10517" width="13.5703125" customWidth="1"/>
    <col min="10518" max="10518" width="5.7109375" customWidth="1"/>
    <col min="10753" max="10753" width="5.140625" customWidth="1"/>
    <col min="10754" max="10754" width="9" customWidth="1"/>
    <col min="10755" max="10755" width="18.5703125" customWidth="1"/>
    <col min="10756" max="10756" width="23" customWidth="1"/>
    <col min="10757" max="10757" width="13.7109375" customWidth="1"/>
    <col min="10758" max="10758" width="19.28515625" customWidth="1"/>
    <col min="10759" max="10759" width="1.28515625" customWidth="1"/>
    <col min="10760" max="10760" width="17.7109375" customWidth="1"/>
    <col min="10761" max="10767" width="19.28515625" customWidth="1"/>
    <col min="10768" max="10768" width="5" customWidth="1"/>
    <col min="10769" max="10769" width="14.28515625" customWidth="1"/>
    <col min="10770" max="10770" width="18.42578125" customWidth="1"/>
    <col min="10771" max="10771" width="0.85546875" customWidth="1"/>
    <col min="10772" max="10772" width="21" customWidth="1"/>
    <col min="10773" max="10773" width="13.5703125" customWidth="1"/>
    <col min="10774" max="10774" width="5.7109375" customWidth="1"/>
    <col min="11009" max="11009" width="5.140625" customWidth="1"/>
    <col min="11010" max="11010" width="9" customWidth="1"/>
    <col min="11011" max="11011" width="18.5703125" customWidth="1"/>
    <col min="11012" max="11012" width="23" customWidth="1"/>
    <col min="11013" max="11013" width="13.7109375" customWidth="1"/>
    <col min="11014" max="11014" width="19.28515625" customWidth="1"/>
    <col min="11015" max="11015" width="1.28515625" customWidth="1"/>
    <col min="11016" max="11016" width="17.7109375" customWidth="1"/>
    <col min="11017" max="11023" width="19.28515625" customWidth="1"/>
    <col min="11024" max="11024" width="5" customWidth="1"/>
    <col min="11025" max="11025" width="14.28515625" customWidth="1"/>
    <col min="11026" max="11026" width="18.42578125" customWidth="1"/>
    <col min="11027" max="11027" width="0.85546875" customWidth="1"/>
    <col min="11028" max="11028" width="21" customWidth="1"/>
    <col min="11029" max="11029" width="13.5703125" customWidth="1"/>
    <col min="11030" max="11030" width="5.7109375" customWidth="1"/>
    <col min="11265" max="11265" width="5.140625" customWidth="1"/>
    <col min="11266" max="11266" width="9" customWidth="1"/>
    <col min="11267" max="11267" width="18.5703125" customWidth="1"/>
    <col min="11268" max="11268" width="23" customWidth="1"/>
    <col min="11269" max="11269" width="13.7109375" customWidth="1"/>
    <col min="11270" max="11270" width="19.28515625" customWidth="1"/>
    <col min="11271" max="11271" width="1.28515625" customWidth="1"/>
    <col min="11272" max="11272" width="17.7109375" customWidth="1"/>
    <col min="11273" max="11279" width="19.28515625" customWidth="1"/>
    <col min="11280" max="11280" width="5" customWidth="1"/>
    <col min="11281" max="11281" width="14.28515625" customWidth="1"/>
    <col min="11282" max="11282" width="18.42578125" customWidth="1"/>
    <col min="11283" max="11283" width="0.85546875" customWidth="1"/>
    <col min="11284" max="11284" width="21" customWidth="1"/>
    <col min="11285" max="11285" width="13.5703125" customWidth="1"/>
    <col min="11286" max="11286" width="5.7109375" customWidth="1"/>
    <col min="11521" max="11521" width="5.140625" customWidth="1"/>
    <col min="11522" max="11522" width="9" customWidth="1"/>
    <col min="11523" max="11523" width="18.5703125" customWidth="1"/>
    <col min="11524" max="11524" width="23" customWidth="1"/>
    <col min="11525" max="11525" width="13.7109375" customWidth="1"/>
    <col min="11526" max="11526" width="19.28515625" customWidth="1"/>
    <col min="11527" max="11527" width="1.28515625" customWidth="1"/>
    <col min="11528" max="11528" width="17.7109375" customWidth="1"/>
    <col min="11529" max="11535" width="19.28515625" customWidth="1"/>
    <col min="11536" max="11536" width="5" customWidth="1"/>
    <col min="11537" max="11537" width="14.28515625" customWidth="1"/>
    <col min="11538" max="11538" width="18.42578125" customWidth="1"/>
    <col min="11539" max="11539" width="0.85546875" customWidth="1"/>
    <col min="11540" max="11540" width="21" customWidth="1"/>
    <col min="11541" max="11541" width="13.5703125" customWidth="1"/>
    <col min="11542" max="11542" width="5.7109375" customWidth="1"/>
    <col min="11777" max="11777" width="5.140625" customWidth="1"/>
    <col min="11778" max="11778" width="9" customWidth="1"/>
    <col min="11779" max="11779" width="18.5703125" customWidth="1"/>
    <col min="11780" max="11780" width="23" customWidth="1"/>
    <col min="11781" max="11781" width="13.7109375" customWidth="1"/>
    <col min="11782" max="11782" width="19.28515625" customWidth="1"/>
    <col min="11783" max="11783" width="1.28515625" customWidth="1"/>
    <col min="11784" max="11784" width="17.7109375" customWidth="1"/>
    <col min="11785" max="11791" width="19.28515625" customWidth="1"/>
    <col min="11792" max="11792" width="5" customWidth="1"/>
    <col min="11793" max="11793" width="14.28515625" customWidth="1"/>
    <col min="11794" max="11794" width="18.42578125" customWidth="1"/>
    <col min="11795" max="11795" width="0.85546875" customWidth="1"/>
    <col min="11796" max="11796" width="21" customWidth="1"/>
    <col min="11797" max="11797" width="13.5703125" customWidth="1"/>
    <col min="11798" max="11798" width="5.7109375" customWidth="1"/>
    <col min="12033" max="12033" width="5.140625" customWidth="1"/>
    <col min="12034" max="12034" width="9" customWidth="1"/>
    <col min="12035" max="12035" width="18.5703125" customWidth="1"/>
    <col min="12036" max="12036" width="23" customWidth="1"/>
    <col min="12037" max="12037" width="13.7109375" customWidth="1"/>
    <col min="12038" max="12038" width="19.28515625" customWidth="1"/>
    <col min="12039" max="12039" width="1.28515625" customWidth="1"/>
    <col min="12040" max="12040" width="17.7109375" customWidth="1"/>
    <col min="12041" max="12047" width="19.28515625" customWidth="1"/>
    <col min="12048" max="12048" width="5" customWidth="1"/>
    <col min="12049" max="12049" width="14.28515625" customWidth="1"/>
    <col min="12050" max="12050" width="18.42578125" customWidth="1"/>
    <col min="12051" max="12051" width="0.85546875" customWidth="1"/>
    <col min="12052" max="12052" width="21" customWidth="1"/>
    <col min="12053" max="12053" width="13.5703125" customWidth="1"/>
    <col min="12054" max="12054" width="5.7109375" customWidth="1"/>
    <col min="12289" max="12289" width="5.140625" customWidth="1"/>
    <col min="12290" max="12290" width="9" customWidth="1"/>
    <col min="12291" max="12291" width="18.5703125" customWidth="1"/>
    <col min="12292" max="12292" width="23" customWidth="1"/>
    <col min="12293" max="12293" width="13.7109375" customWidth="1"/>
    <col min="12294" max="12294" width="19.28515625" customWidth="1"/>
    <col min="12295" max="12295" width="1.28515625" customWidth="1"/>
    <col min="12296" max="12296" width="17.7109375" customWidth="1"/>
    <col min="12297" max="12303" width="19.28515625" customWidth="1"/>
    <col min="12304" max="12304" width="5" customWidth="1"/>
    <col min="12305" max="12305" width="14.28515625" customWidth="1"/>
    <col min="12306" max="12306" width="18.42578125" customWidth="1"/>
    <col min="12307" max="12307" width="0.85546875" customWidth="1"/>
    <col min="12308" max="12308" width="21" customWidth="1"/>
    <col min="12309" max="12309" width="13.5703125" customWidth="1"/>
    <col min="12310" max="12310" width="5.7109375" customWidth="1"/>
    <col min="12545" max="12545" width="5.140625" customWidth="1"/>
    <col min="12546" max="12546" width="9" customWidth="1"/>
    <col min="12547" max="12547" width="18.5703125" customWidth="1"/>
    <col min="12548" max="12548" width="23" customWidth="1"/>
    <col min="12549" max="12549" width="13.7109375" customWidth="1"/>
    <col min="12550" max="12550" width="19.28515625" customWidth="1"/>
    <col min="12551" max="12551" width="1.28515625" customWidth="1"/>
    <col min="12552" max="12552" width="17.7109375" customWidth="1"/>
    <col min="12553" max="12559" width="19.28515625" customWidth="1"/>
    <col min="12560" max="12560" width="5" customWidth="1"/>
    <col min="12561" max="12561" width="14.28515625" customWidth="1"/>
    <col min="12562" max="12562" width="18.42578125" customWidth="1"/>
    <col min="12563" max="12563" width="0.85546875" customWidth="1"/>
    <col min="12564" max="12564" width="21" customWidth="1"/>
    <col min="12565" max="12565" width="13.5703125" customWidth="1"/>
    <col min="12566" max="12566" width="5.7109375" customWidth="1"/>
    <col min="12801" max="12801" width="5.140625" customWidth="1"/>
    <col min="12802" max="12802" width="9" customWidth="1"/>
    <col min="12803" max="12803" width="18.5703125" customWidth="1"/>
    <col min="12804" max="12804" width="23" customWidth="1"/>
    <col min="12805" max="12805" width="13.7109375" customWidth="1"/>
    <col min="12806" max="12806" width="19.28515625" customWidth="1"/>
    <col min="12807" max="12807" width="1.28515625" customWidth="1"/>
    <col min="12808" max="12808" width="17.7109375" customWidth="1"/>
    <col min="12809" max="12815" width="19.28515625" customWidth="1"/>
    <col min="12816" max="12816" width="5" customWidth="1"/>
    <col min="12817" max="12817" width="14.28515625" customWidth="1"/>
    <col min="12818" max="12818" width="18.42578125" customWidth="1"/>
    <col min="12819" max="12819" width="0.85546875" customWidth="1"/>
    <col min="12820" max="12820" width="21" customWidth="1"/>
    <col min="12821" max="12821" width="13.5703125" customWidth="1"/>
    <col min="12822" max="12822" width="5.7109375" customWidth="1"/>
    <col min="13057" max="13057" width="5.140625" customWidth="1"/>
    <col min="13058" max="13058" width="9" customWidth="1"/>
    <col min="13059" max="13059" width="18.5703125" customWidth="1"/>
    <col min="13060" max="13060" width="23" customWidth="1"/>
    <col min="13061" max="13061" width="13.7109375" customWidth="1"/>
    <col min="13062" max="13062" width="19.28515625" customWidth="1"/>
    <col min="13063" max="13063" width="1.28515625" customWidth="1"/>
    <col min="13064" max="13064" width="17.7109375" customWidth="1"/>
    <col min="13065" max="13071" width="19.28515625" customWidth="1"/>
    <col min="13072" max="13072" width="5" customWidth="1"/>
    <col min="13073" max="13073" width="14.28515625" customWidth="1"/>
    <col min="13074" max="13074" width="18.42578125" customWidth="1"/>
    <col min="13075" max="13075" width="0.85546875" customWidth="1"/>
    <col min="13076" max="13076" width="21" customWidth="1"/>
    <col min="13077" max="13077" width="13.5703125" customWidth="1"/>
    <col min="13078" max="13078" width="5.7109375" customWidth="1"/>
    <col min="13313" max="13313" width="5.140625" customWidth="1"/>
    <col min="13314" max="13314" width="9" customWidth="1"/>
    <col min="13315" max="13315" width="18.5703125" customWidth="1"/>
    <col min="13316" max="13316" width="23" customWidth="1"/>
    <col min="13317" max="13317" width="13.7109375" customWidth="1"/>
    <col min="13318" max="13318" width="19.28515625" customWidth="1"/>
    <col min="13319" max="13319" width="1.28515625" customWidth="1"/>
    <col min="13320" max="13320" width="17.7109375" customWidth="1"/>
    <col min="13321" max="13327" width="19.28515625" customWidth="1"/>
    <col min="13328" max="13328" width="5" customWidth="1"/>
    <col min="13329" max="13329" width="14.28515625" customWidth="1"/>
    <col min="13330" max="13330" width="18.42578125" customWidth="1"/>
    <col min="13331" max="13331" width="0.85546875" customWidth="1"/>
    <col min="13332" max="13332" width="21" customWidth="1"/>
    <col min="13333" max="13333" width="13.5703125" customWidth="1"/>
    <col min="13334" max="13334" width="5.7109375" customWidth="1"/>
    <col min="13569" max="13569" width="5.140625" customWidth="1"/>
    <col min="13570" max="13570" width="9" customWidth="1"/>
    <col min="13571" max="13571" width="18.5703125" customWidth="1"/>
    <col min="13572" max="13572" width="23" customWidth="1"/>
    <col min="13573" max="13573" width="13.7109375" customWidth="1"/>
    <col min="13574" max="13574" width="19.28515625" customWidth="1"/>
    <col min="13575" max="13575" width="1.28515625" customWidth="1"/>
    <col min="13576" max="13576" width="17.7109375" customWidth="1"/>
    <col min="13577" max="13583" width="19.28515625" customWidth="1"/>
    <col min="13584" max="13584" width="5" customWidth="1"/>
    <col min="13585" max="13585" width="14.28515625" customWidth="1"/>
    <col min="13586" max="13586" width="18.42578125" customWidth="1"/>
    <col min="13587" max="13587" width="0.85546875" customWidth="1"/>
    <col min="13588" max="13588" width="21" customWidth="1"/>
    <col min="13589" max="13589" width="13.5703125" customWidth="1"/>
    <col min="13590" max="13590" width="5.7109375" customWidth="1"/>
    <col min="13825" max="13825" width="5.140625" customWidth="1"/>
    <col min="13826" max="13826" width="9" customWidth="1"/>
    <col min="13827" max="13827" width="18.5703125" customWidth="1"/>
    <col min="13828" max="13828" width="23" customWidth="1"/>
    <col min="13829" max="13829" width="13.7109375" customWidth="1"/>
    <col min="13830" max="13830" width="19.28515625" customWidth="1"/>
    <col min="13831" max="13831" width="1.28515625" customWidth="1"/>
    <col min="13832" max="13832" width="17.7109375" customWidth="1"/>
    <col min="13833" max="13839" width="19.28515625" customWidth="1"/>
    <col min="13840" max="13840" width="5" customWidth="1"/>
    <col min="13841" max="13841" width="14.28515625" customWidth="1"/>
    <col min="13842" max="13842" width="18.42578125" customWidth="1"/>
    <col min="13843" max="13843" width="0.85546875" customWidth="1"/>
    <col min="13844" max="13844" width="21" customWidth="1"/>
    <col min="13845" max="13845" width="13.5703125" customWidth="1"/>
    <col min="13846" max="13846" width="5.7109375" customWidth="1"/>
    <col min="14081" max="14081" width="5.140625" customWidth="1"/>
    <col min="14082" max="14082" width="9" customWidth="1"/>
    <col min="14083" max="14083" width="18.5703125" customWidth="1"/>
    <col min="14084" max="14084" width="23" customWidth="1"/>
    <col min="14085" max="14085" width="13.7109375" customWidth="1"/>
    <col min="14086" max="14086" width="19.28515625" customWidth="1"/>
    <col min="14087" max="14087" width="1.28515625" customWidth="1"/>
    <col min="14088" max="14088" width="17.7109375" customWidth="1"/>
    <col min="14089" max="14095" width="19.28515625" customWidth="1"/>
    <col min="14096" max="14096" width="5" customWidth="1"/>
    <col min="14097" max="14097" width="14.28515625" customWidth="1"/>
    <col min="14098" max="14098" width="18.42578125" customWidth="1"/>
    <col min="14099" max="14099" width="0.85546875" customWidth="1"/>
    <col min="14100" max="14100" width="21" customWidth="1"/>
    <col min="14101" max="14101" width="13.5703125" customWidth="1"/>
    <col min="14102" max="14102" width="5.7109375" customWidth="1"/>
    <col min="14337" max="14337" width="5.140625" customWidth="1"/>
    <col min="14338" max="14338" width="9" customWidth="1"/>
    <col min="14339" max="14339" width="18.5703125" customWidth="1"/>
    <col min="14340" max="14340" width="23" customWidth="1"/>
    <col min="14341" max="14341" width="13.7109375" customWidth="1"/>
    <col min="14342" max="14342" width="19.28515625" customWidth="1"/>
    <col min="14343" max="14343" width="1.28515625" customWidth="1"/>
    <col min="14344" max="14344" width="17.7109375" customWidth="1"/>
    <col min="14345" max="14351" width="19.28515625" customWidth="1"/>
    <col min="14352" max="14352" width="5" customWidth="1"/>
    <col min="14353" max="14353" width="14.28515625" customWidth="1"/>
    <col min="14354" max="14354" width="18.42578125" customWidth="1"/>
    <col min="14355" max="14355" width="0.85546875" customWidth="1"/>
    <col min="14356" max="14356" width="21" customWidth="1"/>
    <col min="14357" max="14357" width="13.5703125" customWidth="1"/>
    <col min="14358" max="14358" width="5.7109375" customWidth="1"/>
    <col min="14593" max="14593" width="5.140625" customWidth="1"/>
    <col min="14594" max="14594" width="9" customWidth="1"/>
    <col min="14595" max="14595" width="18.5703125" customWidth="1"/>
    <col min="14596" max="14596" width="23" customWidth="1"/>
    <col min="14597" max="14597" width="13.7109375" customWidth="1"/>
    <col min="14598" max="14598" width="19.28515625" customWidth="1"/>
    <col min="14599" max="14599" width="1.28515625" customWidth="1"/>
    <col min="14600" max="14600" width="17.7109375" customWidth="1"/>
    <col min="14601" max="14607" width="19.28515625" customWidth="1"/>
    <col min="14608" max="14608" width="5" customWidth="1"/>
    <col min="14609" max="14609" width="14.28515625" customWidth="1"/>
    <col min="14610" max="14610" width="18.42578125" customWidth="1"/>
    <col min="14611" max="14611" width="0.85546875" customWidth="1"/>
    <col min="14612" max="14612" width="21" customWidth="1"/>
    <col min="14613" max="14613" width="13.5703125" customWidth="1"/>
    <col min="14614" max="14614" width="5.7109375" customWidth="1"/>
    <col min="14849" max="14849" width="5.140625" customWidth="1"/>
    <col min="14850" max="14850" width="9" customWidth="1"/>
    <col min="14851" max="14851" width="18.5703125" customWidth="1"/>
    <col min="14852" max="14852" width="23" customWidth="1"/>
    <col min="14853" max="14853" width="13.7109375" customWidth="1"/>
    <col min="14854" max="14854" width="19.28515625" customWidth="1"/>
    <col min="14855" max="14855" width="1.28515625" customWidth="1"/>
    <col min="14856" max="14856" width="17.7109375" customWidth="1"/>
    <col min="14857" max="14863" width="19.28515625" customWidth="1"/>
    <col min="14864" max="14864" width="5" customWidth="1"/>
    <col min="14865" max="14865" width="14.28515625" customWidth="1"/>
    <col min="14866" max="14866" width="18.42578125" customWidth="1"/>
    <col min="14867" max="14867" width="0.85546875" customWidth="1"/>
    <col min="14868" max="14868" width="21" customWidth="1"/>
    <col min="14869" max="14869" width="13.5703125" customWidth="1"/>
    <col min="14870" max="14870" width="5.7109375" customWidth="1"/>
    <col min="15105" max="15105" width="5.140625" customWidth="1"/>
    <col min="15106" max="15106" width="9" customWidth="1"/>
    <col min="15107" max="15107" width="18.5703125" customWidth="1"/>
    <col min="15108" max="15108" width="23" customWidth="1"/>
    <col min="15109" max="15109" width="13.7109375" customWidth="1"/>
    <col min="15110" max="15110" width="19.28515625" customWidth="1"/>
    <col min="15111" max="15111" width="1.28515625" customWidth="1"/>
    <col min="15112" max="15112" width="17.7109375" customWidth="1"/>
    <col min="15113" max="15119" width="19.28515625" customWidth="1"/>
    <col min="15120" max="15120" width="5" customWidth="1"/>
    <col min="15121" max="15121" width="14.28515625" customWidth="1"/>
    <col min="15122" max="15122" width="18.42578125" customWidth="1"/>
    <col min="15123" max="15123" width="0.85546875" customWidth="1"/>
    <col min="15124" max="15124" width="21" customWidth="1"/>
    <col min="15125" max="15125" width="13.5703125" customWidth="1"/>
    <col min="15126" max="15126" width="5.7109375" customWidth="1"/>
    <col min="15361" max="15361" width="5.140625" customWidth="1"/>
    <col min="15362" max="15362" width="9" customWidth="1"/>
    <col min="15363" max="15363" width="18.5703125" customWidth="1"/>
    <col min="15364" max="15364" width="23" customWidth="1"/>
    <col min="15365" max="15365" width="13.7109375" customWidth="1"/>
    <col min="15366" max="15366" width="19.28515625" customWidth="1"/>
    <col min="15367" max="15367" width="1.28515625" customWidth="1"/>
    <col min="15368" max="15368" width="17.7109375" customWidth="1"/>
    <col min="15369" max="15375" width="19.28515625" customWidth="1"/>
    <col min="15376" max="15376" width="5" customWidth="1"/>
    <col min="15377" max="15377" width="14.28515625" customWidth="1"/>
    <col min="15378" max="15378" width="18.42578125" customWidth="1"/>
    <col min="15379" max="15379" width="0.85546875" customWidth="1"/>
    <col min="15380" max="15380" width="21" customWidth="1"/>
    <col min="15381" max="15381" width="13.5703125" customWidth="1"/>
    <col min="15382" max="15382" width="5.7109375" customWidth="1"/>
    <col min="15617" max="15617" width="5.140625" customWidth="1"/>
    <col min="15618" max="15618" width="9" customWidth="1"/>
    <col min="15619" max="15619" width="18.5703125" customWidth="1"/>
    <col min="15620" max="15620" width="23" customWidth="1"/>
    <col min="15621" max="15621" width="13.7109375" customWidth="1"/>
    <col min="15622" max="15622" width="19.28515625" customWidth="1"/>
    <col min="15623" max="15623" width="1.28515625" customWidth="1"/>
    <col min="15624" max="15624" width="17.7109375" customWidth="1"/>
    <col min="15625" max="15631" width="19.28515625" customWidth="1"/>
    <col min="15632" max="15632" width="5" customWidth="1"/>
    <col min="15633" max="15633" width="14.28515625" customWidth="1"/>
    <col min="15634" max="15634" width="18.42578125" customWidth="1"/>
    <col min="15635" max="15635" width="0.85546875" customWidth="1"/>
    <col min="15636" max="15636" width="21" customWidth="1"/>
    <col min="15637" max="15637" width="13.5703125" customWidth="1"/>
    <col min="15638" max="15638" width="5.7109375" customWidth="1"/>
    <col min="15873" max="15873" width="5.140625" customWidth="1"/>
    <col min="15874" max="15874" width="9" customWidth="1"/>
    <col min="15875" max="15875" width="18.5703125" customWidth="1"/>
    <col min="15876" max="15876" width="23" customWidth="1"/>
    <col min="15877" max="15877" width="13.7109375" customWidth="1"/>
    <col min="15878" max="15878" width="19.28515625" customWidth="1"/>
    <col min="15879" max="15879" width="1.28515625" customWidth="1"/>
    <col min="15880" max="15880" width="17.7109375" customWidth="1"/>
    <col min="15881" max="15887" width="19.28515625" customWidth="1"/>
    <col min="15888" max="15888" width="5" customWidth="1"/>
    <col min="15889" max="15889" width="14.28515625" customWidth="1"/>
    <col min="15890" max="15890" width="18.42578125" customWidth="1"/>
    <col min="15891" max="15891" width="0.85546875" customWidth="1"/>
    <col min="15892" max="15892" width="21" customWidth="1"/>
    <col min="15893" max="15893" width="13.5703125" customWidth="1"/>
    <col min="15894" max="15894" width="5.7109375" customWidth="1"/>
    <col min="16129" max="16129" width="5.140625" customWidth="1"/>
    <col min="16130" max="16130" width="9" customWidth="1"/>
    <col min="16131" max="16131" width="18.5703125" customWidth="1"/>
    <col min="16132" max="16132" width="23" customWidth="1"/>
    <col min="16133" max="16133" width="13.7109375" customWidth="1"/>
    <col min="16134" max="16134" width="19.28515625" customWidth="1"/>
    <col min="16135" max="16135" width="1.28515625" customWidth="1"/>
    <col min="16136" max="16136" width="17.7109375" customWidth="1"/>
    <col min="16137" max="16143" width="19.28515625" customWidth="1"/>
    <col min="16144" max="16144" width="5" customWidth="1"/>
    <col min="16145" max="16145" width="14.28515625" customWidth="1"/>
    <col min="16146" max="16146" width="18.42578125" customWidth="1"/>
    <col min="16147" max="16147" width="0.85546875" customWidth="1"/>
    <col min="16148" max="16148" width="21" customWidth="1"/>
    <col min="16149" max="16149" width="13.5703125" customWidth="1"/>
    <col min="16150" max="16150" width="5.7109375" customWidth="1"/>
  </cols>
  <sheetData>
    <row r="1" spans="2:22" ht="15" customHeight="1" x14ac:dyDescent="0.25">
      <c r="B1" s="1"/>
      <c r="C1" s="1"/>
      <c r="D1" s="52"/>
      <c r="E1" s="52"/>
      <c r="F1" s="52"/>
      <c r="G1" s="52"/>
      <c r="H1" s="1"/>
      <c r="I1" s="1"/>
      <c r="J1" s="1"/>
      <c r="K1" s="1"/>
      <c r="L1" s="1"/>
      <c r="M1" s="52"/>
      <c r="N1" s="52"/>
      <c r="O1" s="1"/>
      <c r="P1" s="29"/>
      <c r="Q1" s="2"/>
      <c r="R1" s="2"/>
      <c r="S1" s="2"/>
      <c r="T1" s="2"/>
      <c r="U1" s="2"/>
      <c r="V1" s="3"/>
    </row>
    <row r="2" spans="2:22" ht="27" customHeight="1" x14ac:dyDescent="0.35">
      <c r="B2" s="76" t="s">
        <v>0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30"/>
      <c r="Q2" s="79" t="s">
        <v>1</v>
      </c>
      <c r="R2" s="79"/>
      <c r="S2" s="79"/>
      <c r="T2" s="79"/>
      <c r="U2" s="79"/>
      <c r="V2" s="5"/>
    </row>
    <row r="3" spans="2:22" ht="27" customHeight="1" x14ac:dyDescent="0.25">
      <c r="B3" s="76" t="s">
        <v>29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31"/>
      <c r="Q3" s="52"/>
      <c r="R3" s="52"/>
      <c r="S3" s="52"/>
      <c r="T3" s="52"/>
      <c r="U3" s="52"/>
      <c r="V3" s="6"/>
    </row>
    <row r="4" spans="2:22" ht="50.25" customHeight="1" x14ac:dyDescent="0.25">
      <c r="B4" s="74" t="s">
        <v>55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30"/>
      <c r="Q4" s="7"/>
      <c r="R4" s="7"/>
      <c r="S4" s="7"/>
      <c r="T4" s="75" t="s">
        <v>66</v>
      </c>
      <c r="U4" s="75"/>
      <c r="V4" s="5"/>
    </row>
    <row r="5" spans="2:22" ht="37.5" customHeight="1" x14ac:dyDescent="0.25">
      <c r="B5" s="4"/>
      <c r="C5" s="4"/>
      <c r="D5" s="76"/>
      <c r="E5" s="76"/>
      <c r="F5" s="76"/>
      <c r="G5" s="76"/>
      <c r="H5" s="4"/>
      <c r="I5" s="4"/>
      <c r="J5" s="4"/>
      <c r="K5" s="4"/>
      <c r="L5" s="4"/>
      <c r="M5" s="76"/>
      <c r="N5" s="76"/>
      <c r="O5" s="4"/>
      <c r="P5" s="30"/>
      <c r="Q5" s="77" t="s">
        <v>67</v>
      </c>
      <c r="R5" s="77"/>
      <c r="S5" s="77"/>
      <c r="T5" s="77"/>
      <c r="U5" s="77"/>
      <c r="V5" s="5"/>
    </row>
    <row r="6" spans="2:22" ht="24" customHeight="1" x14ac:dyDescent="0.25">
      <c r="B6" s="74" t="s">
        <v>2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30"/>
      <c r="Q6" s="78"/>
      <c r="R6" s="78"/>
      <c r="S6" s="78"/>
      <c r="T6" s="78"/>
      <c r="U6" s="78"/>
      <c r="V6" s="5"/>
    </row>
    <row r="7" spans="2:22" ht="27" customHeight="1" x14ac:dyDescent="0.25"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30"/>
      <c r="Q7" s="80" t="s">
        <v>34</v>
      </c>
      <c r="R7" s="80"/>
      <c r="S7" s="80"/>
      <c r="T7" s="80"/>
      <c r="U7" s="80"/>
      <c r="V7" s="5"/>
    </row>
    <row r="8" spans="2:22" ht="15" customHeight="1" x14ac:dyDescent="0.25">
      <c r="B8" s="8"/>
      <c r="C8" s="8"/>
      <c r="D8" s="51"/>
      <c r="E8" s="51"/>
      <c r="F8" s="51"/>
      <c r="G8" s="51"/>
      <c r="H8" s="8"/>
      <c r="I8" s="8"/>
      <c r="J8" s="8"/>
      <c r="K8" s="8"/>
      <c r="L8" s="8"/>
      <c r="M8" s="51"/>
      <c r="N8" s="51"/>
      <c r="O8" s="8"/>
      <c r="P8" s="32"/>
      <c r="Q8" s="9"/>
      <c r="R8" s="9"/>
      <c r="S8" s="9"/>
      <c r="T8" s="9"/>
      <c r="U8" s="9"/>
      <c r="V8" s="10"/>
    </row>
    <row r="9" spans="2:22" ht="15" customHeight="1" x14ac:dyDescent="0.2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11"/>
      <c r="Q9" s="11"/>
      <c r="R9" s="11"/>
      <c r="S9" s="11"/>
      <c r="T9" s="11"/>
      <c r="U9" s="11"/>
      <c r="V9" s="11"/>
    </row>
    <row r="10" spans="2:22" ht="15" customHeight="1" x14ac:dyDescent="0.2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11"/>
      <c r="Q10" s="11"/>
      <c r="R10" s="11"/>
      <c r="S10" s="11"/>
      <c r="T10" s="11"/>
      <c r="U10" s="11"/>
      <c r="V10" s="11"/>
    </row>
    <row r="11" spans="2:22" ht="15" customHeight="1" x14ac:dyDescent="0.25">
      <c r="B11" s="8"/>
      <c r="C11" s="8"/>
      <c r="D11" s="51"/>
      <c r="E11" s="51"/>
      <c r="F11" s="51"/>
      <c r="G11" s="51"/>
      <c r="H11" s="8"/>
      <c r="I11" s="8"/>
      <c r="J11" s="8"/>
      <c r="K11" s="8"/>
      <c r="L11" s="8"/>
      <c r="M11" s="51"/>
      <c r="N11" s="51"/>
      <c r="O11" s="8"/>
      <c r="P11" s="8"/>
      <c r="Q11" s="51"/>
      <c r="R11" s="51"/>
      <c r="S11" s="51"/>
      <c r="T11" s="51"/>
      <c r="U11" s="51"/>
      <c r="V11" s="8"/>
    </row>
    <row r="12" spans="2:22" ht="25.5" customHeight="1" x14ac:dyDescent="0.25">
      <c r="B12" s="50" t="s">
        <v>30</v>
      </c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</row>
    <row r="13" spans="2:22" ht="15" customHeight="1" x14ac:dyDescent="0.25">
      <c r="B13" s="8"/>
      <c r="C13" s="8"/>
      <c r="D13" s="51"/>
      <c r="E13" s="51"/>
      <c r="F13" s="51"/>
      <c r="G13" s="51"/>
      <c r="H13" s="8"/>
      <c r="I13" s="8"/>
      <c r="J13" s="8"/>
      <c r="K13" s="8"/>
      <c r="L13" s="8"/>
      <c r="M13" s="51"/>
      <c r="N13" s="51"/>
      <c r="O13" s="8"/>
      <c r="P13" s="51"/>
      <c r="Q13" s="51"/>
      <c r="R13" s="51"/>
      <c r="S13" s="51"/>
      <c r="T13" s="51"/>
      <c r="U13" s="51"/>
      <c r="V13" s="51"/>
    </row>
    <row r="14" spans="2:22" ht="84" customHeight="1" x14ac:dyDescent="0.25">
      <c r="B14" s="12" t="s">
        <v>3</v>
      </c>
      <c r="C14" s="12" t="s">
        <v>4</v>
      </c>
      <c r="D14" s="66" t="s">
        <v>5</v>
      </c>
      <c r="E14" s="67"/>
      <c r="F14" s="66" t="s">
        <v>6</v>
      </c>
      <c r="G14" s="67"/>
      <c r="H14" s="12" t="s">
        <v>7</v>
      </c>
      <c r="I14" s="12" t="s">
        <v>8</v>
      </c>
      <c r="J14" s="12" t="s">
        <v>9</v>
      </c>
      <c r="K14" s="12" t="s">
        <v>10</v>
      </c>
      <c r="L14" s="12" t="s">
        <v>11</v>
      </c>
      <c r="M14" s="68" t="s">
        <v>12</v>
      </c>
      <c r="N14" s="68"/>
      <c r="O14" s="12" t="s">
        <v>13</v>
      </c>
      <c r="P14" s="66" t="s">
        <v>31</v>
      </c>
      <c r="Q14" s="67"/>
      <c r="R14" s="66" t="s">
        <v>14</v>
      </c>
      <c r="S14" s="67"/>
      <c r="T14" s="68" t="s">
        <v>15</v>
      </c>
      <c r="U14" s="68"/>
      <c r="V14" s="68"/>
    </row>
    <row r="15" spans="2:22" ht="20.100000000000001" customHeight="1" x14ac:dyDescent="0.25">
      <c r="B15" s="13">
        <v>1</v>
      </c>
      <c r="C15" s="13">
        <v>2</v>
      </c>
      <c r="D15" s="81">
        <v>3</v>
      </c>
      <c r="E15" s="82"/>
      <c r="F15" s="81">
        <v>4</v>
      </c>
      <c r="G15" s="82"/>
      <c r="H15" s="13">
        <v>5</v>
      </c>
      <c r="I15" s="13">
        <v>6</v>
      </c>
      <c r="J15" s="13">
        <v>7</v>
      </c>
      <c r="K15" s="13">
        <v>8</v>
      </c>
      <c r="L15" s="13">
        <v>9</v>
      </c>
      <c r="M15" s="83">
        <v>10</v>
      </c>
      <c r="N15" s="83"/>
      <c r="O15" s="13">
        <v>11</v>
      </c>
      <c r="P15" s="72">
        <v>12</v>
      </c>
      <c r="Q15" s="73"/>
      <c r="R15" s="72">
        <v>13</v>
      </c>
      <c r="S15" s="73"/>
      <c r="T15" s="83">
        <v>14</v>
      </c>
      <c r="U15" s="83"/>
      <c r="V15" s="83"/>
    </row>
    <row r="16" spans="2:22" ht="49.5" customHeight="1" x14ac:dyDescent="0.25">
      <c r="B16" s="69" t="s">
        <v>35</v>
      </c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1"/>
    </row>
    <row r="17" spans="2:24" ht="86.25" customHeight="1" x14ac:dyDescent="0.25">
      <c r="B17" s="14" t="s">
        <v>16</v>
      </c>
      <c r="C17" s="27"/>
      <c r="D17" s="60" t="s">
        <v>36</v>
      </c>
      <c r="E17" s="61"/>
      <c r="F17" s="62" t="s">
        <v>37</v>
      </c>
      <c r="G17" s="61"/>
      <c r="H17" s="15" t="s">
        <v>38</v>
      </c>
      <c r="I17" s="15" t="s">
        <v>39</v>
      </c>
      <c r="J17" s="15" t="s">
        <v>40</v>
      </c>
      <c r="K17" s="15" t="s">
        <v>40</v>
      </c>
      <c r="L17" s="15" t="s">
        <v>40</v>
      </c>
      <c r="M17" s="63" t="s">
        <v>40</v>
      </c>
      <c r="N17" s="63"/>
      <c r="O17" s="15">
        <v>152.1</v>
      </c>
      <c r="P17" s="62">
        <v>152.1</v>
      </c>
      <c r="Q17" s="61"/>
      <c r="R17" s="62" t="s">
        <v>40</v>
      </c>
      <c r="S17" s="61"/>
      <c r="T17" s="63"/>
      <c r="U17" s="63"/>
      <c r="V17" s="63"/>
    </row>
    <row r="18" spans="2:24" ht="39" customHeight="1" x14ac:dyDescent="0.25">
      <c r="B18" s="69" t="s">
        <v>44</v>
      </c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5"/>
    </row>
    <row r="19" spans="2:24" ht="105" customHeight="1" x14ac:dyDescent="0.25">
      <c r="B19" s="14" t="s">
        <v>17</v>
      </c>
      <c r="C19" s="27"/>
      <c r="D19" s="60" t="s">
        <v>41</v>
      </c>
      <c r="E19" s="61"/>
      <c r="F19" s="60" t="s">
        <v>42</v>
      </c>
      <c r="G19" s="61"/>
      <c r="H19" s="15" t="s">
        <v>38</v>
      </c>
      <c r="I19" s="15" t="s">
        <v>43</v>
      </c>
      <c r="J19" s="15" t="s">
        <v>40</v>
      </c>
      <c r="K19" s="15" t="s">
        <v>40</v>
      </c>
      <c r="L19" s="15" t="s">
        <v>40</v>
      </c>
      <c r="M19" s="63" t="s">
        <v>40</v>
      </c>
      <c r="N19" s="63"/>
      <c r="O19" s="22">
        <v>55</v>
      </c>
      <c r="P19" s="64">
        <v>55</v>
      </c>
      <c r="Q19" s="65"/>
      <c r="R19" s="62" t="s">
        <v>40</v>
      </c>
      <c r="S19" s="61"/>
      <c r="T19" s="63"/>
      <c r="U19" s="63"/>
      <c r="V19" s="63"/>
    </row>
    <row r="20" spans="2:24" ht="20.100000000000001" customHeight="1" x14ac:dyDescent="0.25">
      <c r="B20" s="86" t="s">
        <v>45</v>
      </c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8"/>
    </row>
    <row r="21" spans="2:24" ht="97.5" customHeight="1" x14ac:dyDescent="0.25">
      <c r="B21" s="14" t="s">
        <v>46</v>
      </c>
      <c r="C21" s="27"/>
      <c r="D21" s="60" t="s">
        <v>47</v>
      </c>
      <c r="E21" s="61"/>
      <c r="F21" s="62" t="s">
        <v>37</v>
      </c>
      <c r="G21" s="61"/>
      <c r="H21" s="15" t="s">
        <v>48</v>
      </c>
      <c r="I21" s="15" t="s">
        <v>49</v>
      </c>
      <c r="J21" s="15" t="s">
        <v>40</v>
      </c>
      <c r="K21" s="15" t="s">
        <v>40</v>
      </c>
      <c r="L21" s="15" t="s">
        <v>40</v>
      </c>
      <c r="M21" s="63" t="s">
        <v>40</v>
      </c>
      <c r="N21" s="63"/>
      <c r="O21" s="22" t="s">
        <v>50</v>
      </c>
      <c r="P21" s="64" t="s">
        <v>50</v>
      </c>
      <c r="Q21" s="65"/>
      <c r="R21" s="62" t="s">
        <v>40</v>
      </c>
      <c r="S21" s="61"/>
      <c r="T21" s="63"/>
      <c r="U21" s="63"/>
      <c r="V21" s="63"/>
    </row>
    <row r="22" spans="2:24" ht="41.25" customHeight="1" x14ac:dyDescent="0.25">
      <c r="B22" s="89" t="s">
        <v>51</v>
      </c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8"/>
    </row>
    <row r="23" spans="2:24" ht="158.25" customHeight="1" x14ac:dyDescent="0.25">
      <c r="B23" s="14" t="s">
        <v>52</v>
      </c>
      <c r="C23" s="27"/>
      <c r="D23" s="60" t="s">
        <v>53</v>
      </c>
      <c r="E23" s="90"/>
      <c r="F23" s="19" t="s">
        <v>54</v>
      </c>
      <c r="G23" s="20"/>
      <c r="H23" s="15" t="s">
        <v>38</v>
      </c>
      <c r="I23" s="15" t="s">
        <v>43</v>
      </c>
      <c r="J23" s="15" t="s">
        <v>40</v>
      </c>
      <c r="K23" s="15" t="s">
        <v>40</v>
      </c>
      <c r="L23" s="15" t="s">
        <v>40</v>
      </c>
      <c r="M23" s="63" t="s">
        <v>40</v>
      </c>
      <c r="N23" s="63"/>
      <c r="O23" s="22">
        <v>15</v>
      </c>
      <c r="P23" s="64">
        <v>15</v>
      </c>
      <c r="Q23" s="90"/>
      <c r="R23" s="62" t="s">
        <v>40</v>
      </c>
      <c r="S23" s="61"/>
      <c r="T23" s="19"/>
      <c r="U23" s="21"/>
      <c r="V23" s="20"/>
    </row>
    <row r="24" spans="2:24" ht="15" customHeight="1" x14ac:dyDescent="0.25">
      <c r="B24" s="1"/>
      <c r="C24" s="59"/>
      <c r="D24" s="59"/>
      <c r="E24" s="59"/>
      <c r="F24" s="1"/>
      <c r="G24" s="52"/>
      <c r="H24" s="52"/>
      <c r="I24" s="1"/>
      <c r="J24" s="1"/>
      <c r="K24" s="1"/>
      <c r="L24" s="1"/>
      <c r="M24" s="1"/>
      <c r="N24" s="1"/>
      <c r="O24" s="1"/>
      <c r="P24" s="52"/>
      <c r="Q24" s="52"/>
      <c r="R24" s="52"/>
      <c r="S24" s="52"/>
      <c r="T24" s="1"/>
      <c r="U24" s="52"/>
      <c r="V24" s="52"/>
    </row>
    <row r="25" spans="2:24" ht="24" customHeight="1" x14ac:dyDescent="0.25">
      <c r="B25" s="50" t="s">
        <v>32</v>
      </c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</row>
    <row r="26" spans="2:24" ht="15" customHeight="1" x14ac:dyDescent="0.25">
      <c r="B26" s="51"/>
      <c r="C26" s="51"/>
      <c r="D26" s="51"/>
      <c r="E26" s="51"/>
      <c r="F26" s="51"/>
      <c r="G26" s="51"/>
      <c r="H26" s="51"/>
      <c r="I26" s="51"/>
      <c r="J26" s="51"/>
      <c r="K26" s="8"/>
      <c r="L26" s="8"/>
      <c r="M26" s="8"/>
      <c r="N26" s="8"/>
      <c r="O26" s="8"/>
      <c r="P26" s="51"/>
      <c r="Q26" s="51"/>
      <c r="R26" s="51"/>
      <c r="S26" s="51"/>
      <c r="T26" s="51"/>
      <c r="U26" s="51"/>
      <c r="V26" s="51"/>
    </row>
    <row r="27" spans="2:24" ht="25.5" customHeight="1" x14ac:dyDescent="0.25">
      <c r="B27" s="57" t="s">
        <v>33</v>
      </c>
      <c r="C27" s="57"/>
      <c r="D27" s="57"/>
      <c r="E27" s="57"/>
      <c r="F27" s="57"/>
      <c r="G27" s="57"/>
      <c r="H27" s="57"/>
      <c r="I27" s="57"/>
      <c r="J27" s="57"/>
      <c r="K27" s="58" t="s">
        <v>18</v>
      </c>
      <c r="L27" s="58"/>
      <c r="M27" s="58"/>
      <c r="N27" s="58" t="s">
        <v>19</v>
      </c>
      <c r="O27" s="58"/>
      <c r="P27" s="57" t="s">
        <v>20</v>
      </c>
      <c r="Q27" s="57"/>
      <c r="R27" s="57" t="s">
        <v>15</v>
      </c>
      <c r="S27" s="57"/>
      <c r="T27" s="57"/>
      <c r="U27" s="57"/>
      <c r="V27" s="57"/>
    </row>
    <row r="28" spans="2:24" ht="60.75" customHeight="1" x14ac:dyDescent="0.25">
      <c r="B28" s="57"/>
      <c r="C28" s="57"/>
      <c r="D28" s="57"/>
      <c r="E28" s="57"/>
      <c r="F28" s="57"/>
      <c r="G28" s="57"/>
      <c r="H28" s="57"/>
      <c r="I28" s="57"/>
      <c r="J28" s="57"/>
      <c r="K28" s="17" t="s">
        <v>21</v>
      </c>
      <c r="L28" s="17" t="s">
        <v>22</v>
      </c>
      <c r="M28" s="17" t="s">
        <v>23</v>
      </c>
      <c r="N28" s="17" t="s">
        <v>24</v>
      </c>
      <c r="O28" s="17" t="s">
        <v>25</v>
      </c>
      <c r="P28" s="57"/>
      <c r="Q28" s="57"/>
      <c r="R28" s="57"/>
      <c r="S28" s="57"/>
      <c r="T28" s="57"/>
      <c r="U28" s="57"/>
      <c r="V28" s="57"/>
    </row>
    <row r="29" spans="2:24" ht="18.75" customHeight="1" x14ac:dyDescent="0.25">
      <c r="B29" s="40">
        <v>1</v>
      </c>
      <c r="C29" s="40"/>
      <c r="D29" s="40"/>
      <c r="E29" s="40"/>
      <c r="F29" s="40"/>
      <c r="G29" s="40"/>
      <c r="H29" s="40"/>
      <c r="I29" s="40"/>
      <c r="J29" s="40"/>
      <c r="K29" s="18">
        <v>2</v>
      </c>
      <c r="L29" s="18">
        <v>3</v>
      </c>
      <c r="M29" s="18">
        <v>4</v>
      </c>
      <c r="N29" s="18">
        <v>5</v>
      </c>
      <c r="O29" s="18">
        <v>6</v>
      </c>
      <c r="P29" s="40">
        <v>7</v>
      </c>
      <c r="Q29" s="40"/>
      <c r="R29" s="40">
        <v>8</v>
      </c>
      <c r="S29" s="40"/>
      <c r="T29" s="40"/>
      <c r="U29" s="40"/>
      <c r="V29" s="40"/>
    </row>
    <row r="30" spans="2:24" s="16" customFormat="1" ht="45" customHeight="1" x14ac:dyDescent="0.35">
      <c r="B30" s="39" t="s">
        <v>71</v>
      </c>
      <c r="C30" s="39"/>
      <c r="D30" s="39"/>
      <c r="E30" s="39"/>
      <c r="F30" s="39"/>
      <c r="G30" s="39"/>
      <c r="H30" s="39"/>
      <c r="I30" s="39"/>
      <c r="J30" s="39"/>
      <c r="K30" s="24">
        <v>8596952</v>
      </c>
      <c r="L30" s="24">
        <f>L34+L37+L40+L43+L45+L48+L50</f>
        <v>10662301.800000001</v>
      </c>
      <c r="M30" s="24">
        <f>M34+M37+M40+M43+M45+M48+M50</f>
        <v>10662301.800000001</v>
      </c>
      <c r="N30" s="24">
        <f>N31+N32+N33</f>
        <v>6264690.7999999998</v>
      </c>
      <c r="O30" s="24">
        <f>O31+O32+O33</f>
        <v>643078.69999999995</v>
      </c>
      <c r="P30" s="33">
        <f>O30/(L30+K33)*100</f>
        <v>5.851057867359521</v>
      </c>
      <c r="Q30" s="34"/>
      <c r="R30" s="39"/>
      <c r="S30" s="39"/>
      <c r="T30" s="39"/>
      <c r="U30" s="39"/>
      <c r="V30" s="39"/>
      <c r="W30" s="28"/>
      <c r="X30" s="23"/>
    </row>
    <row r="31" spans="2:24" s="16" customFormat="1" ht="24.95" customHeight="1" x14ac:dyDescent="0.35">
      <c r="B31" s="39" t="s">
        <v>26</v>
      </c>
      <c r="C31" s="39"/>
      <c r="D31" s="39"/>
      <c r="E31" s="39"/>
      <c r="F31" s="39"/>
      <c r="G31" s="39"/>
      <c r="H31" s="39"/>
      <c r="I31" s="39"/>
      <c r="J31" s="39"/>
      <c r="K31" s="24">
        <v>3871804</v>
      </c>
      <c r="L31" s="24">
        <f>L35+L41+L46</f>
        <v>5134748.5</v>
      </c>
      <c r="M31" s="24">
        <f>M35+M41+M46</f>
        <v>5134748.5</v>
      </c>
      <c r="N31" s="24">
        <f>N35+N41+N46</f>
        <v>3592109.4</v>
      </c>
      <c r="O31" s="24">
        <f t="shared" ref="O31" si="0">O35+O41+O46</f>
        <v>0</v>
      </c>
      <c r="P31" s="33">
        <f>O31/L31*100</f>
        <v>0</v>
      </c>
      <c r="Q31" s="34"/>
      <c r="R31" s="39"/>
      <c r="S31" s="39"/>
      <c r="T31" s="39"/>
      <c r="U31" s="39"/>
      <c r="V31" s="39"/>
      <c r="W31" s="28"/>
    </row>
    <row r="32" spans="2:24" s="16" customFormat="1" ht="24.95" customHeight="1" x14ac:dyDescent="0.35">
      <c r="B32" s="39" t="s">
        <v>27</v>
      </c>
      <c r="C32" s="39"/>
      <c r="D32" s="39"/>
      <c r="E32" s="39"/>
      <c r="F32" s="39"/>
      <c r="G32" s="39"/>
      <c r="H32" s="39"/>
      <c r="I32" s="39"/>
      <c r="J32" s="39"/>
      <c r="K32" s="24">
        <v>4396639</v>
      </c>
      <c r="L32" s="24">
        <v>5527553.2999999998</v>
      </c>
      <c r="M32" s="24">
        <v>5527553.2999999998</v>
      </c>
      <c r="N32" s="24">
        <f>N36+N42+N44+N47+N49+N51</f>
        <v>2672581.4</v>
      </c>
      <c r="O32" s="24">
        <f>O36+O42+O44+O47+O49+O51</f>
        <v>643078.69999999995</v>
      </c>
      <c r="P32" s="33">
        <f t="shared" ref="P32:P51" si="1">O32/L32*100</f>
        <v>11.634056970558746</v>
      </c>
      <c r="Q32" s="34"/>
      <c r="R32" s="39"/>
      <c r="S32" s="39"/>
      <c r="T32" s="39"/>
      <c r="U32" s="39"/>
      <c r="V32" s="39"/>
      <c r="W32" s="28"/>
    </row>
    <row r="33" spans="2:23" s="16" customFormat="1" ht="24.95" customHeight="1" x14ac:dyDescent="0.35">
      <c r="B33" s="39" t="s">
        <v>28</v>
      </c>
      <c r="C33" s="39"/>
      <c r="D33" s="39"/>
      <c r="E33" s="39"/>
      <c r="F33" s="39"/>
      <c r="G33" s="39"/>
      <c r="H33" s="39"/>
      <c r="I33" s="39"/>
      <c r="J33" s="39"/>
      <c r="K33" s="24">
        <v>328509</v>
      </c>
      <c r="L33" s="24">
        <v>0</v>
      </c>
      <c r="M33" s="24">
        <v>0</v>
      </c>
      <c r="N33" s="24">
        <v>0</v>
      </c>
      <c r="O33" s="24">
        <v>0</v>
      </c>
      <c r="P33" s="33">
        <f>O33/K33*100</f>
        <v>0</v>
      </c>
      <c r="Q33" s="34"/>
      <c r="R33" s="39"/>
      <c r="S33" s="39"/>
      <c r="T33" s="39"/>
      <c r="U33" s="39"/>
      <c r="V33" s="39"/>
      <c r="W33" s="28"/>
    </row>
    <row r="34" spans="2:23" s="16" customFormat="1" ht="117.75" customHeight="1" x14ac:dyDescent="0.35">
      <c r="B34" s="39" t="s">
        <v>56</v>
      </c>
      <c r="C34" s="39"/>
      <c r="D34" s="39"/>
      <c r="E34" s="39"/>
      <c r="F34" s="39"/>
      <c r="G34" s="39"/>
      <c r="H34" s="39"/>
      <c r="I34" s="39"/>
      <c r="J34" s="39"/>
      <c r="K34" s="24">
        <v>1343450.9</v>
      </c>
      <c r="L34" s="24">
        <f>L35+L36</f>
        <v>1609698.9</v>
      </c>
      <c r="M34" s="24">
        <f>M35+M36</f>
        <v>1609698.9</v>
      </c>
      <c r="N34" s="24">
        <f>N35+N36</f>
        <v>266248</v>
      </c>
      <c r="O34" s="24">
        <f>O35+O36</f>
        <v>0</v>
      </c>
      <c r="P34" s="33">
        <f t="shared" si="1"/>
        <v>0</v>
      </c>
      <c r="Q34" s="34"/>
      <c r="R34" s="91" t="s">
        <v>69</v>
      </c>
      <c r="S34" s="56"/>
      <c r="T34" s="56"/>
      <c r="U34" s="56"/>
      <c r="V34" s="56"/>
      <c r="W34" s="28"/>
    </row>
    <row r="35" spans="2:23" s="16" customFormat="1" ht="24.95" customHeight="1" x14ac:dyDescent="0.35">
      <c r="B35" s="39" t="s">
        <v>26</v>
      </c>
      <c r="C35" s="39"/>
      <c r="D35" s="39"/>
      <c r="E35" s="39"/>
      <c r="F35" s="39"/>
      <c r="G35" s="39"/>
      <c r="H35" s="39"/>
      <c r="I35" s="39"/>
      <c r="J35" s="39"/>
      <c r="K35" s="24">
        <v>1330012.8999999999</v>
      </c>
      <c r="L35" s="24">
        <v>1596260.9</v>
      </c>
      <c r="M35" s="24">
        <v>1596260.9</v>
      </c>
      <c r="N35" s="24">
        <v>266248</v>
      </c>
      <c r="O35" s="24">
        <v>0</v>
      </c>
      <c r="P35" s="33">
        <f t="shared" si="1"/>
        <v>0</v>
      </c>
      <c r="Q35" s="34"/>
      <c r="R35" s="39"/>
      <c r="S35" s="39"/>
      <c r="T35" s="39"/>
      <c r="U35" s="39"/>
      <c r="V35" s="39"/>
      <c r="W35" s="28"/>
    </row>
    <row r="36" spans="2:23" s="16" customFormat="1" ht="24.95" customHeight="1" x14ac:dyDescent="0.35">
      <c r="B36" s="39" t="s">
        <v>27</v>
      </c>
      <c r="C36" s="39"/>
      <c r="D36" s="39"/>
      <c r="E36" s="39"/>
      <c r="F36" s="39"/>
      <c r="G36" s="39"/>
      <c r="H36" s="39"/>
      <c r="I36" s="39"/>
      <c r="J36" s="39"/>
      <c r="K36" s="24">
        <v>13438</v>
      </c>
      <c r="L36" s="24">
        <v>13438</v>
      </c>
      <c r="M36" s="24">
        <v>13438</v>
      </c>
      <c r="N36" s="24">
        <v>0</v>
      </c>
      <c r="O36" s="24">
        <v>0</v>
      </c>
      <c r="P36" s="33">
        <f t="shared" si="1"/>
        <v>0</v>
      </c>
      <c r="Q36" s="34"/>
      <c r="R36" s="39"/>
      <c r="S36" s="39"/>
      <c r="T36" s="39"/>
      <c r="U36" s="39"/>
      <c r="V36" s="39"/>
      <c r="W36" s="28"/>
    </row>
    <row r="37" spans="2:23" s="16" customFormat="1" ht="83.25" customHeight="1" x14ac:dyDescent="0.35">
      <c r="B37" s="39" t="s">
        <v>57</v>
      </c>
      <c r="C37" s="39"/>
      <c r="D37" s="39"/>
      <c r="E37" s="39"/>
      <c r="F37" s="39"/>
      <c r="G37" s="39"/>
      <c r="H37" s="39"/>
      <c r="I37" s="39"/>
      <c r="J37" s="39"/>
      <c r="K37" s="24">
        <v>332874.7</v>
      </c>
      <c r="L37" s="24">
        <f>L38</f>
        <v>118256</v>
      </c>
      <c r="M37" s="25">
        <f>M38</f>
        <v>118256</v>
      </c>
      <c r="N37" s="25">
        <f>N39</f>
        <v>0</v>
      </c>
      <c r="O37" s="25">
        <v>0</v>
      </c>
      <c r="P37" s="33">
        <f t="shared" si="1"/>
        <v>0</v>
      </c>
      <c r="Q37" s="34"/>
      <c r="R37" s="39" t="s">
        <v>65</v>
      </c>
      <c r="S37" s="39"/>
      <c r="T37" s="39"/>
      <c r="U37" s="39"/>
      <c r="V37" s="39"/>
      <c r="W37" s="28"/>
    </row>
    <row r="38" spans="2:23" s="16" customFormat="1" ht="24.95" customHeight="1" x14ac:dyDescent="0.35">
      <c r="B38" s="39" t="s">
        <v>27</v>
      </c>
      <c r="C38" s="39"/>
      <c r="D38" s="39"/>
      <c r="E38" s="39"/>
      <c r="F38" s="39"/>
      <c r="G38" s="39"/>
      <c r="H38" s="39"/>
      <c r="I38" s="39"/>
      <c r="J38" s="39"/>
      <c r="K38" s="24">
        <v>4365.7</v>
      </c>
      <c r="L38" s="24">
        <v>118256</v>
      </c>
      <c r="M38" s="25">
        <v>118256</v>
      </c>
      <c r="N38" s="25">
        <v>0</v>
      </c>
      <c r="O38" s="25">
        <v>0</v>
      </c>
      <c r="P38" s="33">
        <f t="shared" si="1"/>
        <v>0</v>
      </c>
      <c r="Q38" s="34"/>
      <c r="R38" s="35"/>
      <c r="S38" s="36"/>
      <c r="T38" s="36"/>
      <c r="U38" s="36"/>
      <c r="V38" s="37"/>
      <c r="W38" s="28"/>
    </row>
    <row r="39" spans="2:23" s="16" customFormat="1" ht="24.95" customHeight="1" x14ac:dyDescent="0.35">
      <c r="B39" s="39" t="s">
        <v>28</v>
      </c>
      <c r="C39" s="39"/>
      <c r="D39" s="39"/>
      <c r="E39" s="39"/>
      <c r="F39" s="39"/>
      <c r="G39" s="39"/>
      <c r="H39" s="39"/>
      <c r="I39" s="39"/>
      <c r="J39" s="39"/>
      <c r="K39" s="24">
        <v>328509</v>
      </c>
      <c r="L39" s="24">
        <v>0</v>
      </c>
      <c r="M39" s="25">
        <v>0</v>
      </c>
      <c r="N39" s="25">
        <v>0</v>
      </c>
      <c r="O39" s="25">
        <v>0</v>
      </c>
      <c r="P39" s="33">
        <f>O39/K39*100</f>
        <v>0</v>
      </c>
      <c r="Q39" s="34"/>
      <c r="R39" s="35"/>
      <c r="S39" s="36"/>
      <c r="T39" s="36"/>
      <c r="U39" s="36"/>
      <c r="V39" s="37"/>
      <c r="W39" s="28"/>
    </row>
    <row r="40" spans="2:23" s="16" customFormat="1" ht="94.5" customHeight="1" x14ac:dyDescent="0.35">
      <c r="B40" s="35" t="s">
        <v>58</v>
      </c>
      <c r="C40" s="36"/>
      <c r="D40" s="36"/>
      <c r="E40" s="36"/>
      <c r="F40" s="36"/>
      <c r="G40" s="36"/>
      <c r="H40" s="36"/>
      <c r="I40" s="36"/>
      <c r="J40" s="37"/>
      <c r="K40" s="24">
        <v>1936263.6</v>
      </c>
      <c r="L40" s="24">
        <v>2934356.3</v>
      </c>
      <c r="M40" s="25">
        <v>2934356.3</v>
      </c>
      <c r="N40" s="25">
        <f>N41+N42</f>
        <v>2719609.4</v>
      </c>
      <c r="O40" s="25">
        <f>O41+O42</f>
        <v>1464.4</v>
      </c>
      <c r="P40" s="33">
        <f t="shared" si="1"/>
        <v>4.9905323358312013E-2</v>
      </c>
      <c r="Q40" s="34"/>
      <c r="R40" s="38" t="s">
        <v>62</v>
      </c>
      <c r="S40" s="39"/>
      <c r="T40" s="39"/>
      <c r="U40" s="39"/>
      <c r="V40" s="39"/>
      <c r="W40" s="28"/>
    </row>
    <row r="41" spans="2:23" s="16" customFormat="1" ht="24.95" customHeight="1" x14ac:dyDescent="0.35">
      <c r="B41" s="39" t="s">
        <v>26</v>
      </c>
      <c r="C41" s="39"/>
      <c r="D41" s="39"/>
      <c r="E41" s="39"/>
      <c r="F41" s="39"/>
      <c r="G41" s="39"/>
      <c r="H41" s="39"/>
      <c r="I41" s="39"/>
      <c r="J41" s="39"/>
      <c r="K41" s="24">
        <v>1908422.6</v>
      </c>
      <c r="L41" s="24">
        <v>2905119.1</v>
      </c>
      <c r="M41" s="25">
        <v>2905119.1</v>
      </c>
      <c r="N41" s="25">
        <v>2692492.9</v>
      </c>
      <c r="O41" s="25">
        <v>0</v>
      </c>
      <c r="P41" s="33">
        <f t="shared" si="1"/>
        <v>0</v>
      </c>
      <c r="Q41" s="34"/>
      <c r="R41" s="35"/>
      <c r="S41" s="36"/>
      <c r="T41" s="36"/>
      <c r="U41" s="36"/>
      <c r="V41" s="37"/>
      <c r="W41" s="28"/>
    </row>
    <row r="42" spans="2:23" s="16" customFormat="1" ht="24.95" customHeight="1" x14ac:dyDescent="0.35">
      <c r="B42" s="39" t="s">
        <v>27</v>
      </c>
      <c r="C42" s="39"/>
      <c r="D42" s="39"/>
      <c r="E42" s="39"/>
      <c r="F42" s="39"/>
      <c r="G42" s="39"/>
      <c r="H42" s="39"/>
      <c r="I42" s="39"/>
      <c r="J42" s="39"/>
      <c r="K42" s="24">
        <v>27841</v>
      </c>
      <c r="L42" s="24">
        <v>29237.200000000001</v>
      </c>
      <c r="M42" s="25">
        <v>29237.200000000001</v>
      </c>
      <c r="N42" s="25">
        <v>27116.5</v>
      </c>
      <c r="O42" s="25">
        <v>1464.4</v>
      </c>
      <c r="P42" s="33">
        <f t="shared" si="1"/>
        <v>5.0086875624204783</v>
      </c>
      <c r="Q42" s="34"/>
      <c r="R42" s="35"/>
      <c r="S42" s="36"/>
      <c r="T42" s="36"/>
      <c r="U42" s="36"/>
      <c r="V42" s="37"/>
      <c r="W42" s="28"/>
    </row>
    <row r="43" spans="2:23" s="16" customFormat="1" ht="33" customHeight="1" x14ac:dyDescent="0.35">
      <c r="B43" s="53" t="s">
        <v>72</v>
      </c>
      <c r="C43" s="54"/>
      <c r="D43" s="54"/>
      <c r="E43" s="54"/>
      <c r="F43" s="54"/>
      <c r="G43" s="54"/>
      <c r="H43" s="54"/>
      <c r="I43" s="54"/>
      <c r="J43" s="55"/>
      <c r="K43" s="25">
        <v>21835.5</v>
      </c>
      <c r="L43" s="25">
        <v>21835.5</v>
      </c>
      <c r="M43" s="25">
        <v>21835.5</v>
      </c>
      <c r="N43" s="25">
        <v>0</v>
      </c>
      <c r="O43" s="25">
        <v>0</v>
      </c>
      <c r="P43" s="33">
        <f t="shared" si="1"/>
        <v>0</v>
      </c>
      <c r="Q43" s="34"/>
      <c r="R43" s="47"/>
      <c r="S43" s="48"/>
      <c r="T43" s="48"/>
      <c r="U43" s="48"/>
      <c r="V43" s="49"/>
      <c r="W43" s="28"/>
    </row>
    <row r="44" spans="2:23" s="16" customFormat="1" ht="342" customHeight="1" x14ac:dyDescent="0.35">
      <c r="B44" s="56" t="s">
        <v>27</v>
      </c>
      <c r="C44" s="56"/>
      <c r="D44" s="56"/>
      <c r="E44" s="56"/>
      <c r="F44" s="56"/>
      <c r="G44" s="56"/>
      <c r="H44" s="56"/>
      <c r="I44" s="56"/>
      <c r="J44" s="56"/>
      <c r="K44" s="25">
        <v>21835.5</v>
      </c>
      <c r="L44" s="25">
        <v>21835.5</v>
      </c>
      <c r="M44" s="25">
        <v>21835.5</v>
      </c>
      <c r="N44" s="25">
        <v>0</v>
      </c>
      <c r="O44" s="25">
        <v>0</v>
      </c>
      <c r="P44" s="33">
        <f t="shared" si="1"/>
        <v>0</v>
      </c>
      <c r="Q44" s="34"/>
      <c r="R44" s="47" t="s">
        <v>68</v>
      </c>
      <c r="S44" s="48"/>
      <c r="T44" s="48"/>
      <c r="U44" s="48"/>
      <c r="V44" s="49"/>
      <c r="W44" s="28"/>
    </row>
    <row r="45" spans="2:23" s="16" customFormat="1" ht="46.5" customHeight="1" x14ac:dyDescent="0.35">
      <c r="B45" s="47" t="s">
        <v>60</v>
      </c>
      <c r="C45" s="48"/>
      <c r="D45" s="48"/>
      <c r="E45" s="48"/>
      <c r="F45" s="48"/>
      <c r="G45" s="48"/>
      <c r="H45" s="48"/>
      <c r="I45" s="48"/>
      <c r="J45" s="49"/>
      <c r="K45" s="26">
        <v>1000804.6</v>
      </c>
      <c r="L45" s="25">
        <v>1657686.1</v>
      </c>
      <c r="M45" s="25">
        <v>1657686.1</v>
      </c>
      <c r="N45" s="25">
        <f>N46+N47</f>
        <v>1138945.7</v>
      </c>
      <c r="O45" s="25">
        <v>28438.5</v>
      </c>
      <c r="P45" s="33">
        <f t="shared" si="1"/>
        <v>1.7155539881766519</v>
      </c>
      <c r="Q45" s="34"/>
      <c r="R45" s="47"/>
      <c r="S45" s="48"/>
      <c r="T45" s="48"/>
      <c r="U45" s="48"/>
      <c r="V45" s="49"/>
      <c r="W45" s="28"/>
    </row>
    <row r="46" spans="2:23" s="16" customFormat="1" ht="61.5" customHeight="1" x14ac:dyDescent="0.35">
      <c r="B46" s="56" t="s">
        <v>26</v>
      </c>
      <c r="C46" s="56"/>
      <c r="D46" s="56"/>
      <c r="E46" s="56"/>
      <c r="F46" s="56"/>
      <c r="G46" s="56"/>
      <c r="H46" s="56"/>
      <c r="I46" s="56"/>
      <c r="J46" s="56"/>
      <c r="K46" s="26">
        <v>633368.5</v>
      </c>
      <c r="L46" s="25">
        <v>633368.5</v>
      </c>
      <c r="M46" s="25">
        <v>633368.5</v>
      </c>
      <c r="N46" s="25">
        <v>633368.5</v>
      </c>
      <c r="O46" s="25">
        <v>0</v>
      </c>
      <c r="P46" s="33">
        <f t="shared" si="1"/>
        <v>0</v>
      </c>
      <c r="Q46" s="34"/>
      <c r="R46" s="41" t="s">
        <v>70</v>
      </c>
      <c r="S46" s="42"/>
      <c r="T46" s="42"/>
      <c r="U46" s="42"/>
      <c r="V46" s="43"/>
      <c r="W46" s="28"/>
    </row>
    <row r="47" spans="2:23" s="16" customFormat="1" ht="348.75" customHeight="1" x14ac:dyDescent="0.35">
      <c r="B47" s="56" t="s">
        <v>27</v>
      </c>
      <c r="C47" s="56"/>
      <c r="D47" s="56"/>
      <c r="E47" s="56"/>
      <c r="F47" s="56"/>
      <c r="G47" s="56"/>
      <c r="H47" s="56"/>
      <c r="I47" s="56"/>
      <c r="J47" s="56"/>
      <c r="K47" s="26">
        <v>367436.1</v>
      </c>
      <c r="L47" s="25">
        <v>1024317.6</v>
      </c>
      <c r="M47" s="25">
        <v>1024317.6</v>
      </c>
      <c r="N47" s="24">
        <v>505577.2</v>
      </c>
      <c r="O47" s="25">
        <v>28438.5</v>
      </c>
      <c r="P47" s="33">
        <f t="shared" si="1"/>
        <v>2.7763361676105149</v>
      </c>
      <c r="Q47" s="34"/>
      <c r="R47" s="44"/>
      <c r="S47" s="45"/>
      <c r="T47" s="45"/>
      <c r="U47" s="45"/>
      <c r="V47" s="46"/>
      <c r="W47" s="28"/>
    </row>
    <row r="48" spans="2:23" s="16" customFormat="1" ht="79.5" customHeight="1" x14ac:dyDescent="0.35">
      <c r="B48" s="35" t="s">
        <v>61</v>
      </c>
      <c r="C48" s="36"/>
      <c r="D48" s="36"/>
      <c r="E48" s="36"/>
      <c r="F48" s="36"/>
      <c r="G48" s="36"/>
      <c r="H48" s="36"/>
      <c r="I48" s="36"/>
      <c r="J48" s="37"/>
      <c r="K48" s="24">
        <v>3541205.9</v>
      </c>
      <c r="L48" s="24">
        <v>3899952.2</v>
      </c>
      <c r="M48" s="25">
        <v>3899952.2</v>
      </c>
      <c r="N48" s="25">
        <f>N49</f>
        <v>1765397.1</v>
      </c>
      <c r="O48" s="25">
        <f>O49</f>
        <v>548697.69999999995</v>
      </c>
      <c r="P48" s="33">
        <f t="shared" si="1"/>
        <v>14.069344234526771</v>
      </c>
      <c r="Q48" s="34"/>
      <c r="R48" s="38" t="s">
        <v>63</v>
      </c>
      <c r="S48" s="39"/>
      <c r="T48" s="39"/>
      <c r="U48" s="39"/>
      <c r="V48" s="39"/>
      <c r="W48" s="28"/>
    </row>
    <row r="49" spans="2:23" s="16" customFormat="1" ht="24.95" customHeight="1" x14ac:dyDescent="0.35">
      <c r="B49" s="39" t="s">
        <v>27</v>
      </c>
      <c r="C49" s="39"/>
      <c r="D49" s="39"/>
      <c r="E49" s="39"/>
      <c r="F49" s="39"/>
      <c r="G49" s="39"/>
      <c r="H49" s="39"/>
      <c r="I49" s="39"/>
      <c r="J49" s="39"/>
      <c r="K49" s="24">
        <v>3541205.9</v>
      </c>
      <c r="L49" s="24">
        <v>3899952.2</v>
      </c>
      <c r="M49" s="25">
        <v>3899952.2</v>
      </c>
      <c r="N49" s="25">
        <f>762214.7+1003182.4</f>
        <v>1765397.1</v>
      </c>
      <c r="O49" s="25">
        <f>149687.9+399009.8</f>
        <v>548697.69999999995</v>
      </c>
      <c r="P49" s="33">
        <f t="shared" si="1"/>
        <v>14.069344234526771</v>
      </c>
      <c r="Q49" s="34"/>
      <c r="R49" s="35"/>
      <c r="S49" s="36"/>
      <c r="T49" s="36"/>
      <c r="U49" s="36"/>
      <c r="V49" s="37"/>
      <c r="W49" s="28"/>
    </row>
    <row r="50" spans="2:23" s="16" customFormat="1" ht="38.25" customHeight="1" x14ac:dyDescent="0.35">
      <c r="B50" s="35" t="s">
        <v>59</v>
      </c>
      <c r="C50" s="36"/>
      <c r="D50" s="36"/>
      <c r="E50" s="36"/>
      <c r="F50" s="36"/>
      <c r="G50" s="36"/>
      <c r="H50" s="36"/>
      <c r="I50" s="36"/>
      <c r="J50" s="37"/>
      <c r="K50" s="24">
        <v>420516.8</v>
      </c>
      <c r="L50" s="24">
        <v>420516.8</v>
      </c>
      <c r="M50" s="25">
        <v>420516.8</v>
      </c>
      <c r="N50" s="25">
        <f>N51</f>
        <v>374490.6</v>
      </c>
      <c r="O50" s="25">
        <f>O51</f>
        <v>64478.1</v>
      </c>
      <c r="P50" s="33">
        <f t="shared" si="1"/>
        <v>15.333061604197502</v>
      </c>
      <c r="Q50" s="34"/>
      <c r="R50" s="35" t="s">
        <v>64</v>
      </c>
      <c r="S50" s="36"/>
      <c r="T50" s="36"/>
      <c r="U50" s="36"/>
      <c r="V50" s="37"/>
      <c r="W50" s="28"/>
    </row>
    <row r="51" spans="2:23" s="16" customFormat="1" ht="24.95" customHeight="1" x14ac:dyDescent="0.35">
      <c r="B51" s="39" t="s">
        <v>27</v>
      </c>
      <c r="C51" s="39"/>
      <c r="D51" s="39"/>
      <c r="E51" s="39"/>
      <c r="F51" s="39"/>
      <c r="G51" s="39"/>
      <c r="H51" s="39"/>
      <c r="I51" s="39"/>
      <c r="J51" s="39"/>
      <c r="K51" s="24">
        <v>420516.8</v>
      </c>
      <c r="L51" s="24">
        <v>420516.8</v>
      </c>
      <c r="M51" s="25">
        <v>420516.8</v>
      </c>
      <c r="N51" s="25">
        <f>4462.6+997.4+244795+7981.5+36337.1+50+100+476.4+5440.1+2425.4+11004+1.6+98.4+14.6+41607.4+115+1.8+130.3+1604.6+13084.8+18.7+3714.9+29</f>
        <v>374490.6</v>
      </c>
      <c r="O51" s="25">
        <f>22361.5+6596.6+35520</f>
        <v>64478.1</v>
      </c>
      <c r="P51" s="33">
        <f t="shared" si="1"/>
        <v>15.333061604197502</v>
      </c>
      <c r="Q51" s="34"/>
      <c r="R51" s="39"/>
      <c r="S51" s="39"/>
      <c r="T51" s="39"/>
      <c r="U51" s="39"/>
      <c r="V51" s="39"/>
      <c r="W51" s="28"/>
    </row>
    <row r="52" spans="2:23" ht="15" customHeight="1" x14ac:dyDescent="0.25"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1"/>
      <c r="S52" s="52"/>
      <c r="T52" s="52"/>
      <c r="U52" s="52"/>
      <c r="V52" s="52"/>
    </row>
  </sheetData>
  <mergeCells count="150">
    <mergeCell ref="P51:Q51"/>
    <mergeCell ref="P19:Q19"/>
    <mergeCell ref="R19:S19"/>
    <mergeCell ref="P26:Q26"/>
    <mergeCell ref="R26:V26"/>
    <mergeCell ref="B20:V20"/>
    <mergeCell ref="B22:V22"/>
    <mergeCell ref="D23:E23"/>
    <mergeCell ref="P23:Q23"/>
    <mergeCell ref="B38:J38"/>
    <mergeCell ref="B39:J39"/>
    <mergeCell ref="B40:J40"/>
    <mergeCell ref="B35:J35"/>
    <mergeCell ref="R35:V35"/>
    <mergeCell ref="B36:J36"/>
    <mergeCell ref="R36:V36"/>
    <mergeCell ref="B34:J34"/>
    <mergeCell ref="R34:V34"/>
    <mergeCell ref="D15:E15"/>
    <mergeCell ref="F15:G15"/>
    <mergeCell ref="M15:N15"/>
    <mergeCell ref="T15:V15"/>
    <mergeCell ref="D17:E17"/>
    <mergeCell ref="F17:G17"/>
    <mergeCell ref="M17:N17"/>
    <mergeCell ref="T17:V17"/>
    <mergeCell ref="D19:E19"/>
    <mergeCell ref="F19:G19"/>
    <mergeCell ref="M19:N19"/>
    <mergeCell ref="T19:V19"/>
    <mergeCell ref="B18:V18"/>
    <mergeCell ref="D1:G1"/>
    <mergeCell ref="M1:N1"/>
    <mergeCell ref="B2:O2"/>
    <mergeCell ref="Q2:U2"/>
    <mergeCell ref="B3:O3"/>
    <mergeCell ref="Q3:U3"/>
    <mergeCell ref="B7:O7"/>
    <mergeCell ref="Q7:U7"/>
    <mergeCell ref="D8:G8"/>
    <mergeCell ref="M8:N8"/>
    <mergeCell ref="D11:G11"/>
    <mergeCell ref="M11:N11"/>
    <mergeCell ref="Q11:U11"/>
    <mergeCell ref="B4:O4"/>
    <mergeCell ref="T4:U4"/>
    <mergeCell ref="D5:G5"/>
    <mergeCell ref="M5:N5"/>
    <mergeCell ref="Q5:U5"/>
    <mergeCell ref="B6:O6"/>
    <mergeCell ref="Q6:U6"/>
    <mergeCell ref="D21:E21"/>
    <mergeCell ref="F21:G21"/>
    <mergeCell ref="M21:N21"/>
    <mergeCell ref="T21:V21"/>
    <mergeCell ref="P21:Q21"/>
    <mergeCell ref="R21:S21"/>
    <mergeCell ref="R23:S23"/>
    <mergeCell ref="M23:N23"/>
    <mergeCell ref="B12:V12"/>
    <mergeCell ref="D13:G13"/>
    <mergeCell ref="M13:N13"/>
    <mergeCell ref="P13:S13"/>
    <mergeCell ref="T13:V13"/>
    <mergeCell ref="D14:E14"/>
    <mergeCell ref="F14:G14"/>
    <mergeCell ref="M14:N14"/>
    <mergeCell ref="T14:V14"/>
    <mergeCell ref="B16:V16"/>
    <mergeCell ref="R14:S14"/>
    <mergeCell ref="P14:Q14"/>
    <mergeCell ref="P15:Q15"/>
    <mergeCell ref="R15:S15"/>
    <mergeCell ref="P17:Q17"/>
    <mergeCell ref="R17:S17"/>
    <mergeCell ref="B50:J50"/>
    <mergeCell ref="R50:V50"/>
    <mergeCell ref="R48:V48"/>
    <mergeCell ref="B27:J28"/>
    <mergeCell ref="K27:M27"/>
    <mergeCell ref="N27:O27"/>
    <mergeCell ref="P27:Q28"/>
    <mergeCell ref="R27:V28"/>
    <mergeCell ref="C24:E24"/>
    <mergeCell ref="G24:H24"/>
    <mergeCell ref="P24:Q24"/>
    <mergeCell ref="R24:S24"/>
    <mergeCell ref="U24:V24"/>
    <mergeCell ref="P45:Q45"/>
    <mergeCell ref="P46:Q46"/>
    <mergeCell ref="P47:Q47"/>
    <mergeCell ref="P48:Q48"/>
    <mergeCell ref="P49:Q49"/>
    <mergeCell ref="P50:Q50"/>
    <mergeCell ref="B25:V25"/>
    <mergeCell ref="B26:J26"/>
    <mergeCell ref="R38:V38"/>
    <mergeCell ref="B52:J52"/>
    <mergeCell ref="K52:L52"/>
    <mergeCell ref="M52:N52"/>
    <mergeCell ref="O52:Q52"/>
    <mergeCell ref="S52:V52"/>
    <mergeCell ref="R49:V49"/>
    <mergeCell ref="B37:J37"/>
    <mergeCell ref="R37:V37"/>
    <mergeCell ref="B51:J51"/>
    <mergeCell ref="R51:V51"/>
    <mergeCell ref="B41:J41"/>
    <mergeCell ref="B42:J42"/>
    <mergeCell ref="B43:J43"/>
    <mergeCell ref="B44:J44"/>
    <mergeCell ref="B45:J45"/>
    <mergeCell ref="B46:J46"/>
    <mergeCell ref="B47:J47"/>
    <mergeCell ref="B48:J48"/>
    <mergeCell ref="B49:J49"/>
    <mergeCell ref="R41:V41"/>
    <mergeCell ref="R42:V42"/>
    <mergeCell ref="R46:V47"/>
    <mergeCell ref="R43:V43"/>
    <mergeCell ref="R44:V44"/>
    <mergeCell ref="R45:V45"/>
    <mergeCell ref="P30:Q30"/>
    <mergeCell ref="P31:Q31"/>
    <mergeCell ref="P32:Q32"/>
    <mergeCell ref="P33:Q33"/>
    <mergeCell ref="P34:Q34"/>
    <mergeCell ref="P35:Q35"/>
    <mergeCell ref="P36:Q36"/>
    <mergeCell ref="P37:Q37"/>
    <mergeCell ref="P38:Q38"/>
    <mergeCell ref="P39:Q39"/>
    <mergeCell ref="P40:Q40"/>
    <mergeCell ref="P41:Q41"/>
    <mergeCell ref="P42:Q42"/>
    <mergeCell ref="R32:V32"/>
    <mergeCell ref="R30:V30"/>
    <mergeCell ref="P43:Q43"/>
    <mergeCell ref="P44:Q44"/>
    <mergeCell ref="R39:V39"/>
    <mergeCell ref="R40:V40"/>
    <mergeCell ref="R33:V33"/>
    <mergeCell ref="B31:J31"/>
    <mergeCell ref="R31:V31"/>
    <mergeCell ref="B29:J29"/>
    <mergeCell ref="P29:Q29"/>
    <mergeCell ref="B32:J32"/>
    <mergeCell ref="B33:J33"/>
    <mergeCell ref="R29:V29"/>
    <mergeCell ref="B30:J30"/>
  </mergeCells>
  <pageMargins left="0.31496062992125984" right="0.31496062992125984" top="0.78740157480314965" bottom="0.35433070866141736" header="0.31496062992125984" footer="0.31496062992125984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ПРОГРАММА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solopova</dc:creator>
  <cp:lastModifiedBy>Professional</cp:lastModifiedBy>
  <cp:lastPrinted>2026-04-15T12:20:28Z</cp:lastPrinted>
  <dcterms:created xsi:type="dcterms:W3CDTF">2015-06-05T18:19:34Z</dcterms:created>
  <dcterms:modified xsi:type="dcterms:W3CDTF">2026-04-30T06:47:05Z</dcterms:modified>
</cp:coreProperties>
</file>